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xlnm._FilterDatabase" localSheetId="0" hidden="1">'_Экспорт'!$C$14:$G$187</definedName>
    <definedName name="_Экспорт">'_Экспорт'!$B$14:$I$187</definedName>
    <definedName name="_xlnm.Print_Area" localSheetId="0">'_Экспорт'!$A$1:$I$187</definedName>
  </definedNames>
  <calcPr fullCalcOnLoad="1"/>
</workbook>
</file>

<file path=xl/sharedStrings.xml><?xml version="1.0" encoding="utf-8"?>
<sst xmlns="http://schemas.openxmlformats.org/spreadsheetml/2006/main" count="601" uniqueCount="285">
  <si>
    <t>Наименование</t>
  </si>
  <si>
    <t>Код ГБРС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</si>
  <si>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</si>
  <si>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</si>
  <si>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</si>
  <si>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</si>
  <si>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</si>
  <si>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</si>
  <si>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</si>
  <si>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</si>
  <si>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</si>
  <si>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</si>
  <si>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</si>
  <si>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Благоустройство</t>
  </si>
  <si>
    <t>0503</t>
  </si>
  <si>
    <t>Культура</t>
  </si>
  <si>
    <t>0801</t>
  </si>
  <si>
    <t>1004</t>
  </si>
  <si>
    <t xml:space="preserve">                                                         Итого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</si>
  <si>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</si>
  <si>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</si>
  <si>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</si>
  <si>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</si>
  <si>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</si>
  <si>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</si>
  <si>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Охрана семьи и детcтва</t>
  </si>
  <si>
    <t>0409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</si>
  <si>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</si>
  <si>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</si>
  <si>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Резервные средства</t>
  </si>
  <si>
    <t>Уплата налогов, сборов и иных платежей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</si>
  <si>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</si>
  <si>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</si>
  <si>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</si>
  <si>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</si>
  <si>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</si>
  <si>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</si>
  <si>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</si>
  <si>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</si>
  <si>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</si>
  <si>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</si>
  <si>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</si>
  <si>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</si>
  <si>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</si>
  <si>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</si>
  <si>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</si>
  <si>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</si>
  <si>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Расходы на выплаты персоналу государственных (муниципальных) органов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</si>
  <si>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</si>
  <si>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</si>
  <si>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</si>
  <si>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</si>
  <si>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</si>
  <si>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</si>
  <si>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Расходы, связанные с реализацией ведомственной целевой программы по содействию развития малого бизнеса на территории  муниципального образования Санкт-Петербурга поселка Петро-Славянка</t>
  </si>
  <si>
    <t>Другие вопросы в области национальной безопасности и правоохранительной деятельности</t>
  </si>
  <si>
    <t>0314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</si>
  <si>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</si>
  <si>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</si>
  <si>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</si>
  <si>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финансированием ведомственной целевой программы по противодействию коррупции во внутригородском муниципальном образовании Санкт-Петербурга поселка Петро-Славянка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</si>
  <si>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</si>
  <si>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</si>
  <si>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</si>
  <si>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</si>
  <si>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</si>
  <si>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</si>
  <si>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1.1</t>
  </si>
  <si>
    <t>Код        Раздел</t>
  </si>
  <si>
    <t>Код вида расходов</t>
  </si>
  <si>
    <t>Код целевой статьи</t>
  </si>
  <si>
    <t>Общегосударственные вопросы</t>
  </si>
  <si>
    <t>0100</t>
  </si>
  <si>
    <t>Аппарат представительного органа муниципального образования</t>
  </si>
  <si>
    <t xml:space="preserve">МУНИЦИПАЛЬНЫЙ СОВЕТ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</si>
  <si>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</si>
  <si>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</si>
  <si>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</si>
  <si>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</si>
  <si>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МЕСТНАЯ АДМИНИСТРАЦИЯ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</si>
  <si>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</si>
  <si>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</si>
  <si>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</si>
  <si>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</si>
  <si>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</si>
  <si>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</si>
  <si>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</si>
  <si>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</si>
  <si>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</si>
  <si>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</si>
  <si>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</si>
  <si>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</si>
  <si>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</si>
  <si>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</si>
  <si>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</si>
  <si>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</si>
  <si>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</si>
  <si>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</si>
  <si>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</si>
  <si>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Главными распорядителями бюджетных средств МО п. Петро-Славянка являются:</t>
  </si>
  <si>
    <t>- Местная Администрация МО п. Петро-Славянка. Код ГРБС - 895</t>
  </si>
  <si>
    <t>2.</t>
  </si>
  <si>
    <t>2.1.</t>
  </si>
  <si>
    <t>2.1.1</t>
  </si>
  <si>
    <t>2.1.2</t>
  </si>
  <si>
    <t>2.1.3</t>
  </si>
  <si>
    <t>2.2.</t>
  </si>
  <si>
    <t>2.2.1</t>
  </si>
  <si>
    <t>2.3</t>
  </si>
  <si>
    <t>2.3.1</t>
  </si>
  <si>
    <t>1</t>
  </si>
  <si>
    <t>1.1.</t>
  </si>
  <si>
    <t>1.1.1</t>
  </si>
  <si>
    <t>1.2.</t>
  </si>
  <si>
    <t>1.2.1</t>
  </si>
  <si>
    <t>1.2.2</t>
  </si>
  <si>
    <t>1.2.3</t>
  </si>
  <si>
    <t>1.3.1</t>
  </si>
  <si>
    <t>2.1</t>
  </si>
  <si>
    <t>3.1</t>
  </si>
  <si>
    <t>3.1.1</t>
  </si>
  <si>
    <t>3.2</t>
  </si>
  <si>
    <t>3.2.1</t>
  </si>
  <si>
    <t>4.</t>
  </si>
  <si>
    <t>3.</t>
  </si>
  <si>
    <t>4.1.</t>
  </si>
  <si>
    <t>4.1.1</t>
  </si>
  <si>
    <t>4.1.1.1</t>
  </si>
  <si>
    <t>4.1.2</t>
  </si>
  <si>
    <t>4.2</t>
  </si>
  <si>
    <t>4.2.1</t>
  </si>
  <si>
    <t>4.2.2</t>
  </si>
  <si>
    <t>4.2.2.1</t>
  </si>
  <si>
    <t>4.2.3</t>
  </si>
  <si>
    <t>4.2.3.1</t>
  </si>
  <si>
    <t>4.2.4</t>
  </si>
  <si>
    <t>4.2.4.1</t>
  </si>
  <si>
    <t>5.</t>
  </si>
  <si>
    <t>5.1</t>
  </si>
  <si>
    <t>5.1.1</t>
  </si>
  <si>
    <t>5.1.1.1</t>
  </si>
  <si>
    <t>6.</t>
  </si>
  <si>
    <t>6.1.</t>
  </si>
  <si>
    <t>6.1.1</t>
  </si>
  <si>
    <t>6.1.1.1</t>
  </si>
  <si>
    <t>6.1.1.2</t>
  </si>
  <si>
    <t>6.1.2</t>
  </si>
  <si>
    <t>6.1.2.1</t>
  </si>
  <si>
    <t>6.1.3</t>
  </si>
  <si>
    <t>6.1.3.1</t>
  </si>
  <si>
    <t>7.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</si>
  <si>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</si>
  <si>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</si>
  <si>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</si>
  <si>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</si>
  <si>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</si>
  <si>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</si>
  <si>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</si>
  <si>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</si>
  <si>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8.</t>
  </si>
  <si>
    <t>8.1</t>
  </si>
  <si>
    <t>8.1.1</t>
  </si>
  <si>
    <t>8.1.1.1</t>
  </si>
  <si>
    <t>9.</t>
  </si>
  <si>
    <t>9.1</t>
  </si>
  <si>
    <t>9.1.1</t>
  </si>
  <si>
    <t>9.1.1.1</t>
  </si>
  <si>
    <t>9.2</t>
  </si>
  <si>
    <t>9.2.2.</t>
  </si>
  <si>
    <t>9.2.2.1</t>
  </si>
  <si>
    <t>9.2.3</t>
  </si>
  <si>
    <t>9.2.3.1</t>
  </si>
  <si>
    <t>9.3</t>
  </si>
  <si>
    <t>9.3.1</t>
  </si>
  <si>
    <t>9.3.1.1</t>
  </si>
  <si>
    <t>10.</t>
  </si>
  <si>
    <t>10.1</t>
  </si>
  <si>
    <t>10.1.1</t>
  </si>
  <si>
    <t>10.1.1.1</t>
  </si>
  <si>
    <t>11.</t>
  </si>
  <si>
    <t>11.1</t>
  </si>
  <si>
    <t>11.1.1</t>
  </si>
  <si>
    <t>11.1.1.1</t>
  </si>
  <si>
    <t>4.1.2.1</t>
  </si>
  <si>
    <t>1.3</t>
  </si>
  <si>
    <t>1.3.2</t>
  </si>
  <si>
    <t>Общеэкономические вопросы</t>
  </si>
  <si>
    <t>0401</t>
  </si>
  <si>
    <t>5.2</t>
  </si>
  <si>
    <t>5.2.1</t>
  </si>
  <si>
    <t>5.2.1.1</t>
  </si>
  <si>
    <t>5.2.1.2</t>
  </si>
  <si>
    <t>00200 00011</t>
  </si>
  <si>
    <t>00200 00022</t>
  </si>
  <si>
    <t>00200 00021</t>
  </si>
  <si>
    <t>09200 00441</t>
  </si>
  <si>
    <t>00200 00031</t>
  </si>
  <si>
    <t>00200 00032</t>
  </si>
  <si>
    <t>07000 00061</t>
  </si>
  <si>
    <t>09000 00071</t>
  </si>
  <si>
    <t>09000 00081</t>
  </si>
  <si>
    <t>21900 00081</t>
  </si>
  <si>
    <t>21900 00091</t>
  </si>
  <si>
    <t>09200 00521</t>
  </si>
  <si>
    <t>09000 00091</t>
  </si>
  <si>
    <t>31500 00111</t>
  </si>
  <si>
    <t>21900 00041</t>
  </si>
  <si>
    <t>60000 00131</t>
  </si>
  <si>
    <t>60000 00141</t>
  </si>
  <si>
    <t>42800 00181</t>
  </si>
  <si>
    <t>43100 00191</t>
  </si>
  <si>
    <t>45000 00561</t>
  </si>
  <si>
    <t>44000 00221</t>
  </si>
  <si>
    <t>50500 00231</t>
  </si>
  <si>
    <t>50500 00331</t>
  </si>
  <si>
    <t>48700 00241</t>
  </si>
  <si>
    <t>45700 00251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</si>
  <si>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</si>
  <si>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Компенсации депутатам представительного органа муниципального образования, для которых депутатская деятельность не является основной</t>
  </si>
  <si>
    <t>Другие расходы аппарата представительного органа муниципального образования</t>
  </si>
  <si>
    <t>00200 G0850</t>
  </si>
  <si>
    <t>09200 G0100</t>
  </si>
  <si>
    <t>60000 G3160</t>
  </si>
  <si>
    <t>51100 G0860</t>
  </si>
  <si>
    <t>51100 G0870</t>
  </si>
  <si>
    <t>5.3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</si>
  <si>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</si>
  <si>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</si>
  <si>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</si>
  <si>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</si>
  <si>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5.3.1.2</t>
  </si>
  <si>
    <t>Дорожное хозяйство (дорожные фонды)</t>
  </si>
  <si>
    <t>Молодежная политика</t>
  </si>
  <si>
    <t>12.</t>
  </si>
  <si>
    <t>ИЗБИРАТЕЛЬНАЯ КОМИССИЯ МУНИЦИПАЛЬНОГО ОБРАЗОВАНИЯ</t>
  </si>
  <si>
    <t>Обеспечение проведения выборов и референдумов</t>
  </si>
  <si>
    <t>12.1.1</t>
  </si>
  <si>
    <t>12.1.</t>
  </si>
  <si>
    <t>12.1.1.1</t>
  </si>
  <si>
    <t>3.3</t>
  </si>
  <si>
    <t>3.3.1</t>
  </si>
  <si>
    <t>0412</t>
  </si>
  <si>
    <t xml:space="preserve">Другие вопросы в области национальной экономики
</t>
  </si>
  <si>
    <t>3.4</t>
  </si>
  <si>
    <t>3.4.1</t>
  </si>
  <si>
    <t>Расходы на осуществление закупки товаров, работ и услуг для обеспечения муниципальных нужд</t>
  </si>
  <si>
    <t>33000 00461</t>
  </si>
  <si>
    <t>Приложение № 2</t>
  </si>
  <si>
    <t>4.2.5</t>
  </si>
  <si>
    <t>4.2.5.1</t>
  </si>
  <si>
    <t>4.2.6</t>
  </si>
  <si>
    <t>4.2.6.1</t>
  </si>
  <si>
    <t>Расходы, связанные с организацией мероприятий по проведению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 вследствие этих действий на территории муниципального образования поселка Петро-Славянка</t>
  </si>
  <si>
    <t>3.5</t>
  </si>
  <si>
    <t>3.5.1</t>
  </si>
  <si>
    <t>Ведомственная целевая программа Участие в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</si>
  <si>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1.1.2</t>
  </si>
  <si>
    <t>Исполнение судебных актов</t>
  </si>
  <si>
    <t>6.1.2.2</t>
  </si>
  <si>
    <t>7.3</t>
  </si>
  <si>
    <t>Другие вопросы в области образования</t>
  </si>
  <si>
    <t>0709</t>
  </si>
  <si>
    <t>7.3.1</t>
  </si>
  <si>
    <t>7.3.1.1</t>
  </si>
  <si>
    <t>Социальное обеспечение населения</t>
  </si>
  <si>
    <t>21901 00051</t>
  </si>
  <si>
    <t>21902 00031</t>
  </si>
  <si>
    <t>21903 00071</t>
  </si>
  <si>
    <t>Ведомственная целевая программа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п. Петро-Славянка</t>
  </si>
  <si>
    <t>21904 00011</t>
  </si>
  <si>
    <t>21905 00021</t>
  </si>
  <si>
    <t>21906 00061</t>
  </si>
  <si>
    <t xml:space="preserve"> Ведомственная структура расходов местного бюджета внутригородского муниципального образования Санкт-Петербурга                                                поселка Петро-Славянка на 2021 года и плановый 2022-2023 г.</t>
  </si>
  <si>
    <t>2021 год   Сумма (тыс. руб.)</t>
  </si>
  <si>
    <t>2022 год  Сумма (тыс. руб.)</t>
  </si>
  <si>
    <t>2023 год   Сумма (тыс. руб.)</t>
  </si>
  <si>
    <t>Председатель избирательной комиссии внутригородского муниципального образования</t>
  </si>
  <si>
    <t>12.1.1.2</t>
  </si>
  <si>
    <t>Муниципальная программа по профилактике экстремизма и терроризма на территории муниципального образования</t>
  </si>
  <si>
    <t xml:space="preserve">                                                                  от "     " декабря 2020  г. № </t>
  </si>
  <si>
    <t>к проекту решению МС МО п. Петро-Славянка</t>
  </si>
  <si>
    <t>-Избирательная комиссия</t>
  </si>
  <si>
    <t>- Муниципальный Совет МО п. Петро-Славянка. Код ГРБС -947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</si>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</sst>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00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2"/>
    </font>
    <font>
      <sz val="10"/>
      <color indexed="10"/>
      <name val="Times New Roman"/>
      <family val="1"/>
    </font>
    <font>
      <sz val="10"/>
      <color indexed="6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2"/>
    </font>
    <font>
      <sz val="10"/>
      <color rgb="FFFF0000"/>
      <name val="Times New Roman"/>
      <family val="1"/>
    </font>
    <font>
      <sz val="10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2" fontId="10" fillId="0" borderId="0" xfId="0" applyNumberFormat="1" applyFont="1" applyBorder="1" applyAlignment="1">
      <alignment/>
    </xf>
    <xf numFmtId="172" fontId="8" fillId="32" borderId="10" xfId="0" applyNumberFormat="1" applyFont="1" applyFill="1" applyBorder="1" applyAlignment="1">
      <alignment horizontal="center" vertical="center"/>
    </xf>
    <xf numFmtId="172" fontId="6" fillId="32" borderId="10" xfId="0" applyNumberFormat="1" applyFont="1" applyFill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2" xfId="0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justify" wrapText="1"/>
    </xf>
    <xf numFmtId="172" fontId="1" fillId="33" borderId="0" xfId="0" applyNumberFormat="1" applyFont="1" applyFill="1" applyAlignment="1">
      <alignment/>
    </xf>
    <xf numFmtId="49" fontId="7" fillId="0" borderId="13" xfId="0" applyNumberFormat="1" applyFont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justify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left"/>
    </xf>
    <xf numFmtId="49" fontId="6" fillId="32" borderId="12" xfId="0" applyNumberFormat="1" applyFont="1" applyFill="1" applyBorder="1" applyAlignment="1">
      <alignment horizontal="center" vertical="center"/>
    </xf>
    <xf numFmtId="172" fontId="7" fillId="32" borderId="0" xfId="0" applyNumberFormat="1" applyFont="1" applyFill="1" applyBorder="1" applyAlignment="1">
      <alignment horizontal="center" vertical="center"/>
    </xf>
    <xf numFmtId="179" fontId="7" fillId="32" borderId="12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172" fontId="51" fillId="32" borderId="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14" fontId="1" fillId="32" borderId="0" xfId="0" applyNumberFormat="1" applyFont="1" applyFill="1" applyAlignment="1">
      <alignment horizontal="center" vertical="center" wrapText="1"/>
    </xf>
    <xf numFmtId="0" fontId="1" fillId="32" borderId="0" xfId="0" applyFont="1" applyFill="1" applyAlignment="1">
      <alignment/>
    </xf>
    <xf numFmtId="172" fontId="1" fillId="32" borderId="0" xfId="0" applyNumberFormat="1" applyFont="1" applyFill="1" applyAlignment="1">
      <alignment/>
    </xf>
    <xf numFmtId="0" fontId="50" fillId="32" borderId="0" xfId="0" applyFont="1" applyFill="1" applyAlignment="1">
      <alignment/>
    </xf>
    <xf numFmtId="17" fontId="1" fillId="32" borderId="0" xfId="0" applyNumberFormat="1" applyFont="1" applyFill="1" applyAlignment="1">
      <alignment horizontal="center" vertical="center" wrapText="1"/>
    </xf>
    <xf numFmtId="172" fontId="0" fillId="32" borderId="0" xfId="0" applyNumberFormat="1" applyFill="1" applyAlignment="1">
      <alignment/>
    </xf>
    <xf numFmtId="172" fontId="7" fillId="0" borderId="0" xfId="0" applyNumberFormat="1" applyFont="1" applyAlignment="1">
      <alignment horizontal="center"/>
    </xf>
    <xf numFmtId="172" fontId="7" fillId="32" borderId="10" xfId="0" applyNumberFormat="1" applyFont="1" applyFill="1" applyBorder="1" applyAlignment="1">
      <alignment horizontal="center" vertical="center"/>
    </xf>
    <xf numFmtId="179" fontId="6" fillId="32" borderId="12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172" fontId="5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tabSelected="1" view="pageBreakPreview" zoomScale="110" zoomScaleSheetLayoutView="110" workbookViewId="0" topLeftCell="A40">
      <selection activeCell="G48" sqref="G48"/>
    </sheetView>
  </sheetViews>
  <sheetFormatPr defaultColWidth="9.140625" defaultRowHeight="12.75"/>
  <cols>
    <col min="1" max="1" width="6.8515625" style="0" customWidth="1"/>
    <col min="2" max="2" width="53.421875" style="6" customWidth="1"/>
    <col min="3" max="3" width="7.57421875" style="1" customWidth="1"/>
    <col min="4" max="4" width="8.421875" style="8" customWidth="1"/>
    <col min="5" max="5" width="14.421875" style="8" customWidth="1"/>
    <col min="6" max="6" width="7.57421875" style="1" customWidth="1"/>
    <col min="7" max="7" width="12.7109375" style="1" customWidth="1"/>
    <col min="8" max="8" width="12.421875" style="1" customWidth="1"/>
    <col min="9" max="9" width="12.7109375" style="2" customWidth="1"/>
    <col min="10" max="10" width="10.28125" style="61" customWidth="1"/>
    <col min="11" max="11" width="9.57421875" style="61" customWidth="1"/>
    <col min="15" max="15" width="9.8515625" style="0" bestFit="1" customWidth="1"/>
  </cols>
  <sheetData>
    <row r="1" spans="1:9" ht="12.75">
      <c r="A1" s="21"/>
      <c r="B1" s="16"/>
      <c r="C1" s="18"/>
      <c r="D1" s="17"/>
      <c r="E1" s="17"/>
      <c r="F1" s="18"/>
      <c r="G1" s="18"/>
      <c r="H1" s="18"/>
      <c r="I1" s="22"/>
    </row>
    <row r="2" spans="1:9" ht="12.75">
      <c r="A2" s="21"/>
      <c r="B2" s="15"/>
      <c r="C2" s="16"/>
      <c r="D2" s="17"/>
      <c r="E2" s="17"/>
      <c r="F2" s="18"/>
      <c r="G2" s="18"/>
      <c r="H2" s="18"/>
      <c r="I2" s="18"/>
    </row>
    <row r="3" spans="1:9" ht="12.75">
      <c r="A3" s="21"/>
      <c r="B3" s="80" t="s">
        <v>247</v>
      </c>
      <c r="C3" s="80"/>
      <c r="D3" s="80"/>
      <c r="E3" s="80"/>
      <c r="F3" s="80"/>
      <c r="G3" s="80"/>
      <c r="H3" s="80"/>
      <c r="I3" s="80"/>
    </row>
    <row r="4" spans="1:9" ht="12.75">
      <c r="A4" s="21"/>
      <c r="B4" s="80" t="s">
        <v>280</v>
      </c>
      <c r="C4" s="80"/>
      <c r="D4" s="80"/>
      <c r="E4" s="80"/>
      <c r="F4" s="80"/>
      <c r="G4" s="80"/>
      <c r="H4" s="80"/>
      <c r="I4" s="80"/>
    </row>
    <row r="5" spans="1:9" ht="12.75">
      <c r="A5" s="21"/>
      <c r="B5" s="16"/>
      <c r="C5" s="83" t="s">
        <v>279</v>
      </c>
      <c r="D5" s="83"/>
      <c r="E5" s="83"/>
      <c r="F5" s="83"/>
      <c r="G5" s="83"/>
      <c r="H5" s="83"/>
      <c r="I5" s="83"/>
    </row>
    <row r="6" spans="1:9" ht="12.75">
      <c r="A6" s="21"/>
      <c r="B6" s="16"/>
      <c r="C6" s="18"/>
      <c r="D6" s="17"/>
      <c r="E6" s="17"/>
      <c r="F6" s="18"/>
      <c r="G6" s="18"/>
      <c r="H6" s="18"/>
      <c r="I6" s="19"/>
    </row>
    <row r="7" spans="1:9" ht="14.25" customHeight="1">
      <c r="A7" s="84" t="s">
        <v>272</v>
      </c>
      <c r="B7" s="84"/>
      <c r="C7" s="84"/>
      <c r="D7" s="84"/>
      <c r="E7" s="84"/>
      <c r="F7" s="84"/>
      <c r="G7" s="84"/>
      <c r="H7" s="84"/>
      <c r="I7" s="84"/>
    </row>
    <row r="8" spans="1:9" ht="14.25" customHeight="1">
      <c r="A8" s="84"/>
      <c r="B8" s="84"/>
      <c r="C8" s="84"/>
      <c r="D8" s="84"/>
      <c r="E8" s="84"/>
      <c r="F8" s="84"/>
      <c r="G8" s="84"/>
      <c r="H8" s="84"/>
      <c r="I8" s="84"/>
    </row>
    <row r="9" spans="1:9" ht="14.25" customHeight="1">
      <c r="A9" s="21"/>
      <c r="B9" s="81" t="s">
        <v>99</v>
      </c>
      <c r="C9" s="81"/>
      <c r="D9" s="81"/>
      <c r="E9" s="81"/>
      <c r="F9" s="81"/>
      <c r="G9" s="81"/>
      <c r="H9" s="81"/>
      <c r="I9" s="81"/>
    </row>
    <row r="10" spans="1:9" ht="14.25" customHeight="1">
      <c r="A10" s="21"/>
      <c r="B10" s="82" t="s">
        <v>100</v>
      </c>
      <c r="C10" s="82"/>
      <c r="D10" s="82"/>
      <c r="E10" s="82"/>
      <c r="F10" s="82"/>
      <c r="G10" s="39"/>
      <c r="H10" s="39"/>
      <c r="I10" s="20"/>
    </row>
    <row r="11" spans="1:9" ht="12.75">
      <c r="A11" s="21"/>
      <c r="B11" s="79" t="s">
        <v>282</v>
      </c>
      <c r="C11" s="79"/>
      <c r="D11" s="79"/>
      <c r="E11" s="79"/>
      <c r="F11" s="79"/>
      <c r="G11" s="79"/>
      <c r="H11" s="79"/>
      <c r="I11" s="79"/>
    </row>
    <row r="12" spans="1:9" ht="12.75">
      <c r="A12" s="21"/>
      <c r="B12" s="79" t="s">
        <v>281</v>
      </c>
      <c r="C12" s="79"/>
      <c r="D12" s="79"/>
      <c r="E12" s="79"/>
      <c r="F12" s="79"/>
      <c r="G12" s="79"/>
      <c r="H12" s="79"/>
      <c r="I12" s="79"/>
    </row>
    <row r="13" spans="1:9" ht="12.75">
      <c r="A13" s="21"/>
      <c r="B13" s="16"/>
      <c r="C13" s="18"/>
      <c r="D13" s="17"/>
      <c r="E13" s="17"/>
      <c r="F13" s="18"/>
      <c r="G13" s="18"/>
      <c r="H13" s="18"/>
      <c r="I13" s="19"/>
    </row>
    <row r="14" spans="1:15" s="5" customFormat="1" ht="48">
      <c r="A14" s="3" t="s">
        <v>66</v>
      </c>
      <c r="B14" s="3" t="s">
        <v>0</v>
      </c>
      <c r="C14" s="3" t="s">
        <v>1</v>
      </c>
      <c r="D14" s="10" t="s">
        <v>68</v>
      </c>
      <c r="E14" s="9" t="s">
        <v>70</v>
      </c>
      <c r="F14" s="11" t="s">
        <v>69</v>
      </c>
      <c r="G14" s="4" t="s">
        <v>273</v>
      </c>
      <c r="H14" s="4" t="s">
        <v>274</v>
      </c>
      <c r="I14" s="4" t="s">
        <v>275</v>
      </c>
      <c r="J14" s="62"/>
      <c r="K14" s="66"/>
      <c r="O14" s="25"/>
    </row>
    <row r="15" spans="1:11" s="7" customFormat="1" ht="30" customHeight="1">
      <c r="A15" s="12"/>
      <c r="B15" s="3" t="s">
        <v>74</v>
      </c>
      <c r="C15" s="13">
        <v>955</v>
      </c>
      <c r="D15" s="14"/>
      <c r="E15" s="14"/>
      <c r="F15" s="13"/>
      <c r="G15" s="23">
        <f>G16</f>
        <v>3470.6</v>
      </c>
      <c r="H15" s="23">
        <f>H16</f>
        <v>3572.1</v>
      </c>
      <c r="I15" s="23">
        <f>I16</f>
        <v>3675.4000000000005</v>
      </c>
      <c r="J15" s="63"/>
      <c r="K15" s="63"/>
    </row>
    <row r="16" spans="1:11" s="41" customFormat="1" ht="12.75">
      <c r="A16" s="32"/>
      <c r="B16" s="46" t="s">
        <v>71</v>
      </c>
      <c r="C16" s="37">
        <v>955</v>
      </c>
      <c r="D16" s="38" t="s">
        <v>72</v>
      </c>
      <c r="E16" s="38"/>
      <c r="F16" s="47"/>
      <c r="G16" s="23">
        <f>G17+G21</f>
        <v>3470.6</v>
      </c>
      <c r="H16" s="23">
        <f>H17+H21</f>
        <v>3572.1</v>
      </c>
      <c r="I16" s="23">
        <f>I17+I21</f>
        <v>3675.4000000000005</v>
      </c>
      <c r="J16" s="63"/>
      <c r="K16" s="63"/>
    </row>
    <row r="17" spans="1:11" s="41" customFormat="1" ht="42" customHeight="1">
      <c r="A17" s="32" t="s">
        <v>110</v>
      </c>
      <c r="B17" s="46" t="s">
        <v>2</v>
      </c>
      <c r="C17" s="37">
        <v>955</v>
      </c>
      <c r="D17" s="38" t="s">
        <v>3</v>
      </c>
      <c r="E17" s="38"/>
      <c r="F17" s="47"/>
      <c r="G17" s="24">
        <f>G18</f>
        <v>1326.1</v>
      </c>
      <c r="H17" s="24">
        <f>H18</f>
        <v>1381.9</v>
      </c>
      <c r="I17" s="24">
        <f>I18</f>
        <v>1437.2</v>
      </c>
      <c r="J17" s="63"/>
      <c r="K17" s="63"/>
    </row>
    <row r="18" spans="1:12" s="42" customFormat="1" ht="12.75">
      <c r="A18" s="32" t="s">
        <v>67</v>
      </c>
      <c r="B18" s="46" t="s">
        <v>4</v>
      </c>
      <c r="C18" s="37">
        <v>955</v>
      </c>
      <c r="D18" s="38" t="s">
        <v>3</v>
      </c>
      <c r="E18" s="38" t="s">
        <v>192</v>
      </c>
      <c r="F18" s="47"/>
      <c r="G18" s="24">
        <f>G20</f>
        <v>1326.1</v>
      </c>
      <c r="H18" s="24">
        <f>H20</f>
        <v>1381.9</v>
      </c>
      <c r="I18" s="24">
        <f>I20</f>
        <v>1437.2</v>
      </c>
      <c r="J18" s="64">
        <f>G20+G24+G39+G44</f>
        <v>7708.4</v>
      </c>
      <c r="K18" s="64">
        <f>G26+G29+G45+G27+G32+G47+G40</f>
        <v>2312</v>
      </c>
      <c r="L18" s="35">
        <f>J18+K18</f>
        <v>10020.4</v>
      </c>
    </row>
    <row r="19" spans="1:12" s="40" customFormat="1" ht="51">
      <c r="A19" s="26" t="s">
        <v>112</v>
      </c>
      <c r="B19" s="34" t="s">
        <v>75</v>
      </c>
      <c r="C19" s="31">
        <v>955</v>
      </c>
      <c r="D19" s="28" t="s">
        <v>3</v>
      </c>
      <c r="E19" s="28" t="s">
        <v>192</v>
      </c>
      <c r="F19" s="29">
        <v>100</v>
      </c>
      <c r="G19" s="72">
        <f>G20</f>
        <v>1326.1</v>
      </c>
      <c r="H19" s="72">
        <f>H20</f>
        <v>1381.9</v>
      </c>
      <c r="I19" s="72">
        <f>I20</f>
        <v>1437.2</v>
      </c>
      <c r="J19" s="65">
        <v>7708.4</v>
      </c>
      <c r="K19" s="65">
        <v>2312.5</v>
      </c>
      <c r="L19" s="45">
        <f>J19+K19</f>
        <v>10020.9</v>
      </c>
    </row>
    <row r="20" spans="1:11" s="40" customFormat="1" ht="25.5">
      <c r="A20" s="32"/>
      <c r="B20" s="34" t="s">
        <v>47</v>
      </c>
      <c r="C20" s="31">
        <v>955</v>
      </c>
      <c r="D20" s="28" t="s">
        <v>3</v>
      </c>
      <c r="E20" s="28" t="s">
        <v>192</v>
      </c>
      <c r="F20" s="29">
        <v>120</v>
      </c>
      <c r="G20" s="72">
        <v>1326.1</v>
      </c>
      <c r="H20" s="72">
        <v>1381.9</v>
      </c>
      <c r="I20" s="72">
        <v>1437.2</v>
      </c>
      <c r="J20" s="57">
        <v>7704.9</v>
      </c>
      <c r="K20" s="61"/>
    </row>
    <row r="21" spans="1:11" s="41" customFormat="1" ht="39" customHeight="1">
      <c r="A21" s="32" t="s">
        <v>101</v>
      </c>
      <c r="B21" s="46" t="s">
        <v>5</v>
      </c>
      <c r="C21" s="37">
        <v>955</v>
      </c>
      <c r="D21" s="38" t="s">
        <v>6</v>
      </c>
      <c r="E21" s="38"/>
      <c r="F21" s="47"/>
      <c r="G21" s="74">
        <f>G22+G29+G32</f>
        <v>2144.5</v>
      </c>
      <c r="H21" s="74">
        <f>H22+H29+H32</f>
        <v>2190.2</v>
      </c>
      <c r="I21" s="74">
        <f>I22+I29+I32</f>
        <v>2238.2000000000003</v>
      </c>
      <c r="J21" s="63"/>
      <c r="K21" s="63"/>
    </row>
    <row r="22" spans="1:11" s="41" customFormat="1" ht="27" customHeight="1">
      <c r="A22" s="32" t="s">
        <v>102</v>
      </c>
      <c r="B22" s="48" t="s">
        <v>73</v>
      </c>
      <c r="C22" s="37">
        <v>955</v>
      </c>
      <c r="D22" s="38" t="s">
        <v>6</v>
      </c>
      <c r="E22" s="38" t="s">
        <v>194</v>
      </c>
      <c r="F22" s="47"/>
      <c r="G22" s="74">
        <f>G23+G25+G27</f>
        <v>1919.8000000000002</v>
      </c>
      <c r="H22" s="74">
        <f>H23+H25+H27</f>
        <v>1959.8</v>
      </c>
      <c r="I22" s="74">
        <f>I23+I25+I27</f>
        <v>2001.9</v>
      </c>
      <c r="J22" s="63"/>
      <c r="K22" s="63"/>
    </row>
    <row r="23" spans="1:11" s="41" customFormat="1" ht="51">
      <c r="A23" s="26" t="s">
        <v>103</v>
      </c>
      <c r="B23" s="34" t="s">
        <v>75</v>
      </c>
      <c r="C23" s="31">
        <v>955</v>
      </c>
      <c r="D23" s="28" t="s">
        <v>6</v>
      </c>
      <c r="E23" s="28" t="s">
        <v>194</v>
      </c>
      <c r="F23" s="29">
        <v>100</v>
      </c>
      <c r="G23" s="72">
        <f>G24</f>
        <v>995.7</v>
      </c>
      <c r="H23" s="72">
        <f>H24</f>
        <v>1036.5</v>
      </c>
      <c r="I23" s="72">
        <f>I24</f>
        <v>1077.9</v>
      </c>
      <c r="J23" s="63"/>
      <c r="K23" s="63"/>
    </row>
    <row r="24" spans="1:11" s="41" customFormat="1" ht="25.5">
      <c r="A24" s="26"/>
      <c r="B24" s="34" t="s">
        <v>47</v>
      </c>
      <c r="C24" s="31">
        <v>955</v>
      </c>
      <c r="D24" s="28" t="s">
        <v>6</v>
      </c>
      <c r="E24" s="28" t="s">
        <v>194</v>
      </c>
      <c r="F24" s="29">
        <v>120</v>
      </c>
      <c r="G24" s="72">
        <v>995.7</v>
      </c>
      <c r="H24" s="72">
        <v>1036.5</v>
      </c>
      <c r="I24" s="72">
        <v>1077.9</v>
      </c>
      <c r="J24" s="57"/>
      <c r="K24" s="63"/>
    </row>
    <row r="25" spans="1:11" s="41" customFormat="1" ht="25.5">
      <c r="A25" s="26" t="s">
        <v>104</v>
      </c>
      <c r="B25" s="34" t="s">
        <v>76</v>
      </c>
      <c r="C25" s="31">
        <v>955</v>
      </c>
      <c r="D25" s="28" t="s">
        <v>6</v>
      </c>
      <c r="E25" s="28" t="s">
        <v>194</v>
      </c>
      <c r="F25" s="29">
        <v>200</v>
      </c>
      <c r="G25" s="72">
        <f>G26</f>
        <v>919.1</v>
      </c>
      <c r="H25" s="72">
        <f>H26</f>
        <v>918.3</v>
      </c>
      <c r="I25" s="72">
        <f>I26</f>
        <v>919</v>
      </c>
      <c r="J25" s="63"/>
      <c r="K25" s="63"/>
    </row>
    <row r="26" spans="1:11" s="40" customFormat="1" ht="21" customHeight="1">
      <c r="A26" s="26"/>
      <c r="B26" s="30" t="s">
        <v>28</v>
      </c>
      <c r="C26" s="31">
        <v>955</v>
      </c>
      <c r="D26" s="28" t="s">
        <v>6</v>
      </c>
      <c r="E26" s="28" t="s">
        <v>194</v>
      </c>
      <c r="F26" s="29">
        <v>240</v>
      </c>
      <c r="G26" s="72">
        <v>919.1</v>
      </c>
      <c r="H26" s="72">
        <v>918.3</v>
      </c>
      <c r="I26" s="72">
        <v>919</v>
      </c>
      <c r="J26" s="57"/>
      <c r="K26" s="61"/>
    </row>
    <row r="27" spans="1:11" s="40" customFormat="1" ht="12.75">
      <c r="A27" s="26" t="s">
        <v>105</v>
      </c>
      <c r="B27" s="30" t="s">
        <v>77</v>
      </c>
      <c r="C27" s="31">
        <v>955</v>
      </c>
      <c r="D27" s="28" t="s">
        <v>6</v>
      </c>
      <c r="E27" s="28" t="s">
        <v>194</v>
      </c>
      <c r="F27" s="29">
        <v>800</v>
      </c>
      <c r="G27" s="72">
        <v>5</v>
      </c>
      <c r="H27" s="72">
        <v>5</v>
      </c>
      <c r="I27" s="72">
        <v>5</v>
      </c>
      <c r="J27" s="61"/>
      <c r="K27" s="61"/>
    </row>
    <row r="28" spans="1:11" s="40" customFormat="1" ht="12.75">
      <c r="A28" s="32"/>
      <c r="B28" s="30" t="s">
        <v>30</v>
      </c>
      <c r="C28" s="31">
        <v>955</v>
      </c>
      <c r="D28" s="28" t="s">
        <v>6</v>
      </c>
      <c r="E28" s="28" t="s">
        <v>194</v>
      </c>
      <c r="F28" s="29">
        <v>850</v>
      </c>
      <c r="G28" s="72">
        <v>5</v>
      </c>
      <c r="H28" s="72">
        <v>5</v>
      </c>
      <c r="I28" s="72">
        <v>5</v>
      </c>
      <c r="J28" s="61"/>
      <c r="K28" s="61"/>
    </row>
    <row r="29" spans="1:11" s="42" customFormat="1" ht="38.25">
      <c r="A29" s="32" t="s">
        <v>106</v>
      </c>
      <c r="B29" s="49" t="s">
        <v>78</v>
      </c>
      <c r="C29" s="37">
        <v>955</v>
      </c>
      <c r="D29" s="38" t="s">
        <v>6</v>
      </c>
      <c r="E29" s="38" t="s">
        <v>193</v>
      </c>
      <c r="F29" s="47"/>
      <c r="G29" s="74">
        <f aca="true" t="shared" si="0" ref="G29:I30">G30</f>
        <v>140.7</v>
      </c>
      <c r="H29" s="74">
        <f t="shared" si="0"/>
        <v>146.4</v>
      </c>
      <c r="I29" s="74">
        <f t="shared" si="0"/>
        <v>152.3</v>
      </c>
      <c r="J29" s="59"/>
      <c r="K29" s="59"/>
    </row>
    <row r="30" spans="1:11" s="40" customFormat="1" ht="51">
      <c r="A30" s="26" t="s">
        <v>107</v>
      </c>
      <c r="B30" s="34" t="s">
        <v>75</v>
      </c>
      <c r="C30" s="31">
        <v>955</v>
      </c>
      <c r="D30" s="28" t="s">
        <v>6</v>
      </c>
      <c r="E30" s="28" t="s">
        <v>193</v>
      </c>
      <c r="F30" s="29">
        <v>100</v>
      </c>
      <c r="G30" s="72">
        <f t="shared" si="0"/>
        <v>140.7</v>
      </c>
      <c r="H30" s="72">
        <f t="shared" si="0"/>
        <v>146.4</v>
      </c>
      <c r="I30" s="72">
        <f t="shared" si="0"/>
        <v>152.3</v>
      </c>
      <c r="J30" s="61"/>
      <c r="K30" s="61"/>
    </row>
    <row r="31" spans="1:13" s="40" customFormat="1" ht="38.25">
      <c r="A31" s="32"/>
      <c r="B31" s="30" t="s">
        <v>218</v>
      </c>
      <c r="C31" s="31">
        <v>955</v>
      </c>
      <c r="D31" s="28" t="s">
        <v>6</v>
      </c>
      <c r="E31" s="28" t="s">
        <v>193</v>
      </c>
      <c r="F31" s="29">
        <v>120</v>
      </c>
      <c r="G31" s="72">
        <v>140.7</v>
      </c>
      <c r="H31" s="72">
        <v>146.4</v>
      </c>
      <c r="I31" s="72">
        <v>152.3</v>
      </c>
      <c r="J31" s="65"/>
      <c r="K31" s="65"/>
      <c r="L31" s="45"/>
      <c r="M31" s="45"/>
    </row>
    <row r="32" spans="1:11" s="41" customFormat="1" ht="25.5">
      <c r="A32" s="32" t="s">
        <v>108</v>
      </c>
      <c r="B32" s="46" t="s">
        <v>219</v>
      </c>
      <c r="C32" s="37">
        <v>955</v>
      </c>
      <c r="D32" s="38" t="s">
        <v>6</v>
      </c>
      <c r="E32" s="38" t="s">
        <v>195</v>
      </c>
      <c r="F32" s="47"/>
      <c r="G32" s="76">
        <f>G33</f>
        <v>84</v>
      </c>
      <c r="H32" s="76">
        <f>H33</f>
        <v>84</v>
      </c>
      <c r="I32" s="76">
        <f>I33</f>
        <v>84</v>
      </c>
      <c r="J32" s="63"/>
      <c r="K32" s="63"/>
    </row>
    <row r="33" spans="1:11" s="40" customFormat="1" ht="36.75" customHeight="1">
      <c r="A33" s="26" t="s">
        <v>109</v>
      </c>
      <c r="B33" s="30" t="s">
        <v>37</v>
      </c>
      <c r="C33" s="31">
        <v>955</v>
      </c>
      <c r="D33" s="28" t="s">
        <v>6</v>
      </c>
      <c r="E33" s="28" t="s">
        <v>195</v>
      </c>
      <c r="F33" s="29">
        <v>850</v>
      </c>
      <c r="G33" s="72">
        <v>84</v>
      </c>
      <c r="H33" s="72">
        <v>84</v>
      </c>
      <c r="I33" s="72">
        <v>84</v>
      </c>
      <c r="J33" s="57"/>
      <c r="K33" s="61"/>
    </row>
    <row r="34" spans="1:11" s="41" customFormat="1" ht="12.75">
      <c r="A34" s="32"/>
      <c r="B34" s="50" t="s">
        <v>79</v>
      </c>
      <c r="C34" s="37">
        <v>895</v>
      </c>
      <c r="D34" s="38"/>
      <c r="E34" s="38"/>
      <c r="F34" s="47"/>
      <c r="G34" s="76">
        <f>G36+G54+G58+G74+G101+G118+G132+G149+G153+G170+G175</f>
        <v>50798.799999999996</v>
      </c>
      <c r="H34" s="76">
        <f>H36+H54+H58+H74+H101+H118+H132+H149+H153+H170+H175</f>
        <v>52748.2</v>
      </c>
      <c r="I34" s="76">
        <f>I36+I54+I58+I74+I101+I118+I132+I149+I153+I170+I175</f>
        <v>54853.299999999996</v>
      </c>
      <c r="J34" s="63"/>
      <c r="K34" s="63"/>
    </row>
    <row r="35" spans="1:11" s="41" customFormat="1" ht="12.75">
      <c r="A35" s="32"/>
      <c r="B35" s="46" t="s">
        <v>71</v>
      </c>
      <c r="C35" s="37">
        <v>895</v>
      </c>
      <c r="D35" s="38" t="s">
        <v>72</v>
      </c>
      <c r="E35" s="38"/>
      <c r="F35" s="47"/>
      <c r="G35" s="76">
        <f>G36+G54+G58</f>
        <v>8077.999999999999</v>
      </c>
      <c r="H35" s="76">
        <f>H36+H54+H58</f>
        <v>8255.5</v>
      </c>
      <c r="I35" s="76">
        <f>I36+I54+I58</f>
        <v>8507.199999999999</v>
      </c>
      <c r="J35" s="63"/>
      <c r="K35" s="63"/>
    </row>
    <row r="36" spans="1:11" s="41" customFormat="1" ht="53.25" customHeight="1">
      <c r="A36" s="32" t="s">
        <v>110</v>
      </c>
      <c r="B36" s="46" t="s">
        <v>7</v>
      </c>
      <c r="C36" s="37">
        <v>895</v>
      </c>
      <c r="D36" s="38" t="s">
        <v>8</v>
      </c>
      <c r="E36" s="38"/>
      <c r="F36" s="47"/>
      <c r="G36" s="76">
        <f>G37+G42+G49</f>
        <v>7450.199999999999</v>
      </c>
      <c r="H36" s="76">
        <f>H37+H42+H49</f>
        <v>7707.400000000001</v>
      </c>
      <c r="I36" s="76">
        <f>I37+I42+I49</f>
        <v>7958.799999999999</v>
      </c>
      <c r="J36" s="63"/>
      <c r="K36" s="63"/>
    </row>
    <row r="37" spans="1:11" s="40" customFormat="1" ht="25.5">
      <c r="A37" s="32" t="s">
        <v>111</v>
      </c>
      <c r="B37" s="46" t="s">
        <v>9</v>
      </c>
      <c r="C37" s="37">
        <v>895</v>
      </c>
      <c r="D37" s="38" t="s">
        <v>8</v>
      </c>
      <c r="E37" s="38" t="s">
        <v>196</v>
      </c>
      <c r="F37" s="47"/>
      <c r="G37" s="24">
        <f>G38+G40</f>
        <v>1341.1</v>
      </c>
      <c r="H37" s="24">
        <f>H38+H40</f>
        <v>1396.9</v>
      </c>
      <c r="I37" s="24">
        <f>I38+I40</f>
        <v>1452.2</v>
      </c>
      <c r="J37" s="61"/>
      <c r="K37" s="67"/>
    </row>
    <row r="38" spans="1:11" s="40" customFormat="1" ht="51">
      <c r="A38" s="26" t="s">
        <v>112</v>
      </c>
      <c r="B38" s="30" t="s">
        <v>75</v>
      </c>
      <c r="C38" s="31">
        <v>895</v>
      </c>
      <c r="D38" s="28" t="s">
        <v>8</v>
      </c>
      <c r="E38" s="28" t="s">
        <v>196</v>
      </c>
      <c r="F38" s="29">
        <v>100</v>
      </c>
      <c r="G38" s="72">
        <f>G39</f>
        <v>1326.1</v>
      </c>
      <c r="H38" s="72">
        <f>H39</f>
        <v>1381.9</v>
      </c>
      <c r="I38" s="72">
        <f>I39</f>
        <v>1437.2</v>
      </c>
      <c r="J38" s="61"/>
      <c r="K38" s="61"/>
    </row>
    <row r="39" spans="1:11" s="40" customFormat="1" ht="25.5">
      <c r="A39" s="32"/>
      <c r="B39" s="30" t="s">
        <v>27</v>
      </c>
      <c r="C39" s="31">
        <v>895</v>
      </c>
      <c r="D39" s="28" t="s">
        <v>8</v>
      </c>
      <c r="E39" s="28" t="s">
        <v>196</v>
      </c>
      <c r="F39" s="29">
        <v>120</v>
      </c>
      <c r="G39" s="72">
        <v>1326.1</v>
      </c>
      <c r="H39" s="72">
        <v>1381.9</v>
      </c>
      <c r="I39" s="72">
        <v>1437.2</v>
      </c>
      <c r="J39" s="61"/>
      <c r="K39" s="61"/>
    </row>
    <row r="40" spans="1:11" s="40" customFormat="1" ht="12.75">
      <c r="A40" s="26" t="s">
        <v>256</v>
      </c>
      <c r="B40" s="34" t="s">
        <v>77</v>
      </c>
      <c r="C40" s="31">
        <v>895</v>
      </c>
      <c r="D40" s="28" t="s">
        <v>8</v>
      </c>
      <c r="E40" s="28" t="s">
        <v>196</v>
      </c>
      <c r="F40" s="29">
        <v>800</v>
      </c>
      <c r="G40" s="72">
        <f>G41</f>
        <v>15</v>
      </c>
      <c r="H40" s="72">
        <f>H41</f>
        <v>15</v>
      </c>
      <c r="I40" s="72">
        <f>I41</f>
        <v>15</v>
      </c>
      <c r="J40" s="61"/>
      <c r="K40" s="61"/>
    </row>
    <row r="41" spans="1:11" s="40" customFormat="1" ht="12.75">
      <c r="A41" s="26"/>
      <c r="B41" s="30" t="s">
        <v>30</v>
      </c>
      <c r="C41" s="31">
        <v>895</v>
      </c>
      <c r="D41" s="28" t="s">
        <v>8</v>
      </c>
      <c r="E41" s="28" t="s">
        <v>196</v>
      </c>
      <c r="F41" s="29">
        <v>850</v>
      </c>
      <c r="G41" s="72">
        <v>15</v>
      </c>
      <c r="H41" s="72">
        <v>15</v>
      </c>
      <c r="I41" s="72">
        <v>15</v>
      </c>
      <c r="J41" s="61"/>
      <c r="K41" s="61"/>
    </row>
    <row r="42" spans="1:11" s="42" customFormat="1" ht="25.5">
      <c r="A42" s="32" t="s">
        <v>113</v>
      </c>
      <c r="B42" s="46" t="s">
        <v>19</v>
      </c>
      <c r="C42" s="37">
        <v>895</v>
      </c>
      <c r="D42" s="38" t="s">
        <v>8</v>
      </c>
      <c r="E42" s="38" t="s">
        <v>197</v>
      </c>
      <c r="F42" s="47"/>
      <c r="G42" s="74">
        <f>G44+G46+G48</f>
        <v>5208.7</v>
      </c>
      <c r="H42" s="74">
        <f>H44+H46+H48</f>
        <v>5373.3</v>
      </c>
      <c r="I42" s="74">
        <f>I44+I46+I48</f>
        <v>5532.2</v>
      </c>
      <c r="J42" s="59"/>
      <c r="K42" s="59"/>
    </row>
    <row r="43" spans="1:11" s="42" customFormat="1" ht="51">
      <c r="A43" s="26" t="s">
        <v>114</v>
      </c>
      <c r="B43" s="30" t="s">
        <v>75</v>
      </c>
      <c r="C43" s="31">
        <v>895</v>
      </c>
      <c r="D43" s="28" t="s">
        <v>8</v>
      </c>
      <c r="E43" s="28" t="s">
        <v>197</v>
      </c>
      <c r="F43" s="29">
        <v>100</v>
      </c>
      <c r="G43" s="72">
        <v>4060.5</v>
      </c>
      <c r="H43" s="72">
        <f>H44</f>
        <v>4223.1</v>
      </c>
      <c r="I43" s="72">
        <f>I44</f>
        <v>4382</v>
      </c>
      <c r="J43" s="59"/>
      <c r="K43" s="59"/>
    </row>
    <row r="44" spans="1:11" s="40" customFormat="1" ht="25.5">
      <c r="A44" s="32"/>
      <c r="B44" s="30" t="s">
        <v>27</v>
      </c>
      <c r="C44" s="31">
        <v>895</v>
      </c>
      <c r="D44" s="28" t="s">
        <v>8</v>
      </c>
      <c r="E44" s="28" t="s">
        <v>197</v>
      </c>
      <c r="F44" s="29">
        <v>120</v>
      </c>
      <c r="G44" s="72">
        <v>4060.5</v>
      </c>
      <c r="H44" s="72">
        <v>4223.1</v>
      </c>
      <c r="I44" s="72">
        <v>4382</v>
      </c>
      <c r="J44" s="61"/>
      <c r="K44" s="61"/>
    </row>
    <row r="45" spans="1:11" s="40" customFormat="1" ht="25.5">
      <c r="A45" s="26" t="s">
        <v>115</v>
      </c>
      <c r="B45" s="34" t="s">
        <v>76</v>
      </c>
      <c r="C45" s="31">
        <v>895</v>
      </c>
      <c r="D45" s="28" t="s">
        <v>8</v>
      </c>
      <c r="E45" s="28" t="s">
        <v>197</v>
      </c>
      <c r="F45" s="29">
        <v>200</v>
      </c>
      <c r="G45" s="72">
        <f>G46</f>
        <v>1118.2</v>
      </c>
      <c r="H45" s="72">
        <f>H46</f>
        <v>1120.2</v>
      </c>
      <c r="I45" s="72">
        <f>I46</f>
        <v>1120.2</v>
      </c>
      <c r="J45" s="61"/>
      <c r="K45" s="61"/>
    </row>
    <row r="46" spans="1:11" s="40" customFormat="1" ht="12.75">
      <c r="A46" s="26"/>
      <c r="B46" s="30" t="s">
        <v>28</v>
      </c>
      <c r="C46" s="31">
        <v>895</v>
      </c>
      <c r="D46" s="28" t="s">
        <v>8</v>
      </c>
      <c r="E46" s="28" t="s">
        <v>197</v>
      </c>
      <c r="F46" s="29">
        <v>240</v>
      </c>
      <c r="G46" s="72">
        <v>1118.2</v>
      </c>
      <c r="H46" s="72">
        <v>1120.2</v>
      </c>
      <c r="I46" s="72">
        <v>1120.2</v>
      </c>
      <c r="J46" s="65"/>
      <c r="K46" s="61"/>
    </row>
    <row r="47" spans="1:11" s="40" customFormat="1" ht="12.75">
      <c r="A47" s="26" t="s">
        <v>116</v>
      </c>
      <c r="B47" s="34" t="s">
        <v>77</v>
      </c>
      <c r="C47" s="31">
        <v>895</v>
      </c>
      <c r="D47" s="28" t="s">
        <v>8</v>
      </c>
      <c r="E47" s="28" t="s">
        <v>197</v>
      </c>
      <c r="F47" s="29">
        <v>800</v>
      </c>
      <c r="G47" s="72">
        <f>G48</f>
        <v>30</v>
      </c>
      <c r="H47" s="72">
        <f>H48</f>
        <v>30</v>
      </c>
      <c r="I47" s="72">
        <f>I48</f>
        <v>30</v>
      </c>
      <c r="J47" s="61"/>
      <c r="K47" s="61"/>
    </row>
    <row r="48" spans="1:11" s="40" customFormat="1" ht="12.75">
      <c r="A48" s="32"/>
      <c r="B48" s="30" t="s">
        <v>30</v>
      </c>
      <c r="C48" s="31">
        <v>895</v>
      </c>
      <c r="D48" s="28" t="s">
        <v>8</v>
      </c>
      <c r="E48" s="28" t="s">
        <v>197</v>
      </c>
      <c r="F48" s="29">
        <v>850</v>
      </c>
      <c r="G48" s="72">
        <v>30</v>
      </c>
      <c r="H48" s="72">
        <v>30</v>
      </c>
      <c r="I48" s="72">
        <v>30</v>
      </c>
      <c r="J48" s="57"/>
      <c r="K48" s="65"/>
    </row>
    <row r="49" spans="1:11" s="40" customFormat="1" ht="51">
      <c r="A49" s="32" t="s">
        <v>184</v>
      </c>
      <c r="B49" s="46" t="s">
        <v>63</v>
      </c>
      <c r="C49" s="37">
        <v>895</v>
      </c>
      <c r="D49" s="38" t="s">
        <v>8</v>
      </c>
      <c r="E49" s="38" t="s">
        <v>220</v>
      </c>
      <c r="F49" s="47"/>
      <c r="G49" s="74">
        <f>G51+G52</f>
        <v>900.4000000000001</v>
      </c>
      <c r="H49" s="74">
        <f>H51+H52</f>
        <v>937.2</v>
      </c>
      <c r="I49" s="74">
        <f>I51+I52</f>
        <v>974.4</v>
      </c>
      <c r="J49" s="61"/>
      <c r="K49" s="61"/>
    </row>
    <row r="50" spans="1:11" s="40" customFormat="1" ht="51">
      <c r="A50" s="26" t="s">
        <v>117</v>
      </c>
      <c r="B50" s="30" t="s">
        <v>75</v>
      </c>
      <c r="C50" s="31">
        <v>895</v>
      </c>
      <c r="D50" s="28" t="s">
        <v>8</v>
      </c>
      <c r="E50" s="28" t="s">
        <v>220</v>
      </c>
      <c r="F50" s="29">
        <v>100</v>
      </c>
      <c r="G50" s="72">
        <f>G51</f>
        <v>829.7</v>
      </c>
      <c r="H50" s="72">
        <f>H51</f>
        <v>863.7</v>
      </c>
      <c r="I50" s="72">
        <f>I51</f>
        <v>898.3</v>
      </c>
      <c r="J50" s="61"/>
      <c r="K50" s="61"/>
    </row>
    <row r="51" spans="1:11" s="40" customFormat="1" ht="25.5">
      <c r="A51" s="26"/>
      <c r="B51" s="30" t="s">
        <v>47</v>
      </c>
      <c r="C51" s="31">
        <v>895</v>
      </c>
      <c r="D51" s="28" t="s">
        <v>8</v>
      </c>
      <c r="E51" s="28" t="s">
        <v>220</v>
      </c>
      <c r="F51" s="29">
        <v>120</v>
      </c>
      <c r="G51" s="72">
        <v>829.7</v>
      </c>
      <c r="H51" s="72">
        <v>863.7</v>
      </c>
      <c r="I51" s="72">
        <v>898.3</v>
      </c>
      <c r="J51" s="61"/>
      <c r="K51" s="61"/>
    </row>
    <row r="52" spans="1:11" s="40" customFormat="1" ht="25.5">
      <c r="A52" s="26" t="s">
        <v>185</v>
      </c>
      <c r="B52" s="34" t="s">
        <v>76</v>
      </c>
      <c r="C52" s="31">
        <v>895</v>
      </c>
      <c r="D52" s="28" t="s">
        <v>8</v>
      </c>
      <c r="E52" s="28" t="s">
        <v>220</v>
      </c>
      <c r="F52" s="29">
        <v>200</v>
      </c>
      <c r="G52" s="72">
        <v>70.7</v>
      </c>
      <c r="H52" s="72">
        <v>73.5</v>
      </c>
      <c r="I52" s="72">
        <v>76.1</v>
      </c>
      <c r="J52" s="61"/>
      <c r="K52" s="61"/>
    </row>
    <row r="53" spans="1:11" s="40" customFormat="1" ht="12.75">
      <c r="A53" s="26"/>
      <c r="B53" s="30" t="s">
        <v>28</v>
      </c>
      <c r="C53" s="31">
        <v>895</v>
      </c>
      <c r="D53" s="28" t="s">
        <v>8</v>
      </c>
      <c r="E53" s="28" t="s">
        <v>220</v>
      </c>
      <c r="F53" s="29">
        <v>240</v>
      </c>
      <c r="G53" s="72">
        <v>70.7</v>
      </c>
      <c r="H53" s="72">
        <v>71.1</v>
      </c>
      <c r="I53" s="72">
        <v>74</v>
      </c>
      <c r="J53" s="61"/>
      <c r="K53" s="61"/>
    </row>
    <row r="54" spans="1:11" s="41" customFormat="1" ht="12.75">
      <c r="A54" s="32" t="s">
        <v>101</v>
      </c>
      <c r="B54" s="50" t="s">
        <v>10</v>
      </c>
      <c r="C54" s="37">
        <v>895</v>
      </c>
      <c r="D54" s="38" t="s">
        <v>23</v>
      </c>
      <c r="E54" s="38"/>
      <c r="F54" s="47"/>
      <c r="G54" s="76">
        <f>G55</f>
        <v>10</v>
      </c>
      <c r="H54" s="76">
        <f>H55</f>
        <v>10</v>
      </c>
      <c r="I54" s="76">
        <f>I55</f>
        <v>10</v>
      </c>
      <c r="J54" s="63"/>
      <c r="K54" s="63"/>
    </row>
    <row r="55" spans="1:11" s="40" customFormat="1" ht="12.75">
      <c r="A55" s="26" t="s">
        <v>118</v>
      </c>
      <c r="B55" s="30" t="s">
        <v>11</v>
      </c>
      <c r="C55" s="31">
        <v>895</v>
      </c>
      <c r="D55" s="28" t="s">
        <v>23</v>
      </c>
      <c r="E55" s="28" t="s">
        <v>198</v>
      </c>
      <c r="F55" s="29"/>
      <c r="G55" s="72">
        <f>G57</f>
        <v>10</v>
      </c>
      <c r="H55" s="72">
        <f>H57</f>
        <v>10</v>
      </c>
      <c r="I55" s="72">
        <f>I57</f>
        <v>10</v>
      </c>
      <c r="J55" s="61"/>
      <c r="K55" s="61"/>
    </row>
    <row r="56" spans="1:11" s="40" customFormat="1" ht="12.75">
      <c r="A56" s="26" t="s">
        <v>103</v>
      </c>
      <c r="B56" s="30" t="s">
        <v>77</v>
      </c>
      <c r="C56" s="31">
        <v>895</v>
      </c>
      <c r="D56" s="28" t="s">
        <v>23</v>
      </c>
      <c r="E56" s="28" t="s">
        <v>198</v>
      </c>
      <c r="F56" s="29">
        <v>800</v>
      </c>
      <c r="G56" s="72">
        <f>G57</f>
        <v>10</v>
      </c>
      <c r="H56" s="72">
        <f>H57</f>
        <v>10</v>
      </c>
      <c r="I56" s="72">
        <f>I57</f>
        <v>10</v>
      </c>
      <c r="J56" s="61"/>
      <c r="K56" s="61"/>
    </row>
    <row r="57" spans="1:11" s="40" customFormat="1" ht="12.75">
      <c r="A57" s="32"/>
      <c r="B57" s="30" t="s">
        <v>29</v>
      </c>
      <c r="C57" s="31">
        <v>895</v>
      </c>
      <c r="D57" s="28" t="s">
        <v>23</v>
      </c>
      <c r="E57" s="28" t="s">
        <v>198</v>
      </c>
      <c r="F57" s="29">
        <v>870</v>
      </c>
      <c r="G57" s="72">
        <v>10</v>
      </c>
      <c r="H57" s="72">
        <v>10</v>
      </c>
      <c r="I57" s="72">
        <v>10</v>
      </c>
      <c r="J57" s="61"/>
      <c r="K57" s="61"/>
    </row>
    <row r="58" spans="1:11" s="41" customFormat="1" ht="12.75">
      <c r="A58" s="32" t="s">
        <v>124</v>
      </c>
      <c r="B58" s="50" t="s">
        <v>12</v>
      </c>
      <c r="C58" s="37">
        <v>895</v>
      </c>
      <c r="D58" s="38" t="s">
        <v>22</v>
      </c>
      <c r="E58" s="38"/>
      <c r="F58" s="47"/>
      <c r="G58" s="76">
        <f>G59+G62+G65+G68+G71</f>
        <v>617.8</v>
      </c>
      <c r="H58" s="76">
        <f>H59+H62+H65+H68+H71</f>
        <v>538.1</v>
      </c>
      <c r="I58" s="76">
        <f>I59+I62+I65+I68+I71</f>
        <v>538.4</v>
      </c>
      <c r="J58" s="63"/>
      <c r="K58" s="63"/>
    </row>
    <row r="59" spans="1:11" s="40" customFormat="1" ht="25.5">
      <c r="A59" s="26" t="s">
        <v>119</v>
      </c>
      <c r="B59" s="30" t="s">
        <v>35</v>
      </c>
      <c r="C59" s="31">
        <v>895</v>
      </c>
      <c r="D59" s="28" t="s">
        <v>22</v>
      </c>
      <c r="E59" s="28" t="s">
        <v>199</v>
      </c>
      <c r="F59" s="29"/>
      <c r="G59" s="72">
        <f aca="true" t="shared" si="1" ref="G59:I60">G60</f>
        <v>100</v>
      </c>
      <c r="H59" s="72">
        <f t="shared" si="1"/>
        <v>20</v>
      </c>
      <c r="I59" s="72">
        <f t="shared" si="1"/>
        <v>20</v>
      </c>
      <c r="J59" s="61"/>
      <c r="K59" s="61"/>
    </row>
    <row r="60" spans="1:11" s="40" customFormat="1" ht="25.5">
      <c r="A60" s="26" t="s">
        <v>120</v>
      </c>
      <c r="B60" s="34" t="s">
        <v>76</v>
      </c>
      <c r="C60" s="31">
        <v>895</v>
      </c>
      <c r="D60" s="28" t="s">
        <v>22</v>
      </c>
      <c r="E60" s="28" t="s">
        <v>199</v>
      </c>
      <c r="F60" s="29">
        <v>200</v>
      </c>
      <c r="G60" s="69">
        <f t="shared" si="1"/>
        <v>100</v>
      </c>
      <c r="H60" s="69">
        <f t="shared" si="1"/>
        <v>20</v>
      </c>
      <c r="I60" s="69">
        <f t="shared" si="1"/>
        <v>20</v>
      </c>
      <c r="J60" s="61"/>
      <c r="K60" s="61"/>
    </row>
    <row r="61" spans="1:11" s="40" customFormat="1" ht="12.75">
      <c r="A61" s="26"/>
      <c r="B61" s="30" t="s">
        <v>28</v>
      </c>
      <c r="C61" s="31">
        <v>895</v>
      </c>
      <c r="D61" s="28" t="s">
        <v>22</v>
      </c>
      <c r="E61" s="28" t="s">
        <v>199</v>
      </c>
      <c r="F61" s="29">
        <v>240</v>
      </c>
      <c r="G61" s="77">
        <v>100</v>
      </c>
      <c r="H61" s="77">
        <v>20</v>
      </c>
      <c r="I61" s="77">
        <v>20</v>
      </c>
      <c r="J61" s="57"/>
      <c r="K61" s="61"/>
    </row>
    <row r="62" spans="1:11" s="40" customFormat="1" ht="38.25">
      <c r="A62" s="26" t="s">
        <v>121</v>
      </c>
      <c r="B62" s="30" t="s">
        <v>36</v>
      </c>
      <c r="C62" s="31">
        <v>895</v>
      </c>
      <c r="D62" s="28" t="s">
        <v>22</v>
      </c>
      <c r="E62" s="28" t="s">
        <v>200</v>
      </c>
      <c r="F62" s="28"/>
      <c r="G62" s="72">
        <f>G64</f>
        <v>10</v>
      </c>
      <c r="H62" s="72">
        <f>H64</f>
        <v>10</v>
      </c>
      <c r="I62" s="72">
        <f>I64</f>
        <v>10</v>
      </c>
      <c r="J62" s="61"/>
      <c r="K62" s="61"/>
    </row>
    <row r="63" spans="1:11" s="40" customFormat="1" ht="25.5">
      <c r="A63" s="26" t="s">
        <v>122</v>
      </c>
      <c r="B63" s="34" t="s">
        <v>76</v>
      </c>
      <c r="C63" s="31">
        <v>895</v>
      </c>
      <c r="D63" s="28" t="s">
        <v>22</v>
      </c>
      <c r="E63" s="28" t="s">
        <v>200</v>
      </c>
      <c r="F63" s="29">
        <v>200</v>
      </c>
      <c r="G63" s="72">
        <f>G64</f>
        <v>10</v>
      </c>
      <c r="H63" s="72">
        <f>H64</f>
        <v>10</v>
      </c>
      <c r="I63" s="72">
        <f>I64</f>
        <v>10</v>
      </c>
      <c r="J63" s="61"/>
      <c r="K63" s="61"/>
    </row>
    <row r="64" spans="1:11" s="40" customFormat="1" ht="12.75">
      <c r="A64" s="26"/>
      <c r="B64" s="30" t="s">
        <v>28</v>
      </c>
      <c r="C64" s="31">
        <v>895</v>
      </c>
      <c r="D64" s="28" t="s">
        <v>22</v>
      </c>
      <c r="E64" s="28" t="s">
        <v>200</v>
      </c>
      <c r="F64" s="29">
        <v>240</v>
      </c>
      <c r="G64" s="72">
        <v>10</v>
      </c>
      <c r="H64" s="72">
        <v>10</v>
      </c>
      <c r="I64" s="72">
        <v>10</v>
      </c>
      <c r="J64" s="61"/>
      <c r="K64" s="61"/>
    </row>
    <row r="65" spans="1:11" s="40" customFormat="1" ht="25.5">
      <c r="A65" s="26" t="s">
        <v>239</v>
      </c>
      <c r="B65" s="27" t="s">
        <v>227</v>
      </c>
      <c r="C65" s="26">
        <v>895</v>
      </c>
      <c r="D65" s="26" t="s">
        <v>22</v>
      </c>
      <c r="E65" s="28" t="s">
        <v>228</v>
      </c>
      <c r="F65" s="29"/>
      <c r="G65" s="77">
        <f aca="true" t="shared" si="2" ref="G65:I66">G66</f>
        <v>300</v>
      </c>
      <c r="H65" s="77">
        <f t="shared" si="2"/>
        <v>300</v>
      </c>
      <c r="I65" s="77">
        <f t="shared" si="2"/>
        <v>300</v>
      </c>
      <c r="J65" s="61"/>
      <c r="K65" s="61"/>
    </row>
    <row r="66" spans="1:11" s="40" customFormat="1" ht="25.5">
      <c r="A66" s="26" t="s">
        <v>240</v>
      </c>
      <c r="B66" s="30" t="s">
        <v>76</v>
      </c>
      <c r="C66" s="31">
        <v>895</v>
      </c>
      <c r="D66" s="28" t="s">
        <v>22</v>
      </c>
      <c r="E66" s="28" t="s">
        <v>228</v>
      </c>
      <c r="F66" s="29">
        <v>200</v>
      </c>
      <c r="G66" s="72">
        <f t="shared" si="2"/>
        <v>300</v>
      </c>
      <c r="H66" s="72">
        <f t="shared" si="2"/>
        <v>300</v>
      </c>
      <c r="I66" s="72">
        <f t="shared" si="2"/>
        <v>300</v>
      </c>
      <c r="J66" s="61"/>
      <c r="K66" s="61"/>
    </row>
    <row r="67" spans="1:11" s="40" customFormat="1" ht="12.75">
      <c r="A67" s="26"/>
      <c r="B67" s="30" t="s">
        <v>28</v>
      </c>
      <c r="C67" s="31">
        <v>895</v>
      </c>
      <c r="D67" s="28" t="s">
        <v>22</v>
      </c>
      <c r="E67" s="28" t="s">
        <v>228</v>
      </c>
      <c r="F67" s="29">
        <v>240</v>
      </c>
      <c r="G67" s="72">
        <v>300</v>
      </c>
      <c r="H67" s="72">
        <v>300</v>
      </c>
      <c r="I67" s="72">
        <v>300</v>
      </c>
      <c r="J67" s="61"/>
      <c r="K67" s="61"/>
    </row>
    <row r="68" spans="1:11" s="40" customFormat="1" ht="25.5">
      <c r="A68" s="26" t="s">
        <v>243</v>
      </c>
      <c r="B68" s="30" t="s">
        <v>245</v>
      </c>
      <c r="C68" s="31">
        <v>895</v>
      </c>
      <c r="D68" s="28" t="s">
        <v>22</v>
      </c>
      <c r="E68" s="28" t="s">
        <v>246</v>
      </c>
      <c r="F68" s="29"/>
      <c r="G68" s="72">
        <f>G70</f>
        <v>200</v>
      </c>
      <c r="H68" s="72">
        <f>H70</f>
        <v>200</v>
      </c>
      <c r="I68" s="72">
        <f>I70</f>
        <v>200</v>
      </c>
      <c r="J68" s="61"/>
      <c r="K68" s="61"/>
    </row>
    <row r="69" spans="1:11" s="40" customFormat="1" ht="25.5" customHeight="1">
      <c r="A69" s="26" t="s">
        <v>244</v>
      </c>
      <c r="B69" s="30" t="s">
        <v>76</v>
      </c>
      <c r="C69" s="31">
        <v>895</v>
      </c>
      <c r="D69" s="28" t="s">
        <v>22</v>
      </c>
      <c r="E69" s="28" t="s">
        <v>246</v>
      </c>
      <c r="F69" s="29">
        <v>200</v>
      </c>
      <c r="G69" s="72">
        <f>G70</f>
        <v>200</v>
      </c>
      <c r="H69" s="72">
        <f>H70</f>
        <v>200</v>
      </c>
      <c r="I69" s="72">
        <f>I70</f>
        <v>200</v>
      </c>
      <c r="J69" s="61"/>
      <c r="K69" s="61"/>
    </row>
    <row r="70" spans="1:11" s="40" customFormat="1" ht="12.75">
      <c r="A70" s="26"/>
      <c r="B70" s="30" t="s">
        <v>28</v>
      </c>
      <c r="C70" s="31">
        <v>895</v>
      </c>
      <c r="D70" s="28" t="s">
        <v>22</v>
      </c>
      <c r="E70" s="28" t="s">
        <v>246</v>
      </c>
      <c r="F70" s="29">
        <v>240</v>
      </c>
      <c r="G70" s="69">
        <v>200</v>
      </c>
      <c r="H70" s="69">
        <v>200</v>
      </c>
      <c r="I70" s="69">
        <v>200</v>
      </c>
      <c r="J70" s="61"/>
      <c r="K70" s="61"/>
    </row>
    <row r="71" spans="1:11" s="40" customFormat="1" ht="51">
      <c r="A71" s="26" t="s">
        <v>253</v>
      </c>
      <c r="B71" s="34" t="s">
        <v>53</v>
      </c>
      <c r="C71" s="31">
        <v>895</v>
      </c>
      <c r="D71" s="28" t="s">
        <v>22</v>
      </c>
      <c r="E71" s="28" t="s">
        <v>221</v>
      </c>
      <c r="F71" s="29"/>
      <c r="G71" s="72">
        <f aca="true" t="shared" si="3" ref="G71:I72">G72</f>
        <v>7.8</v>
      </c>
      <c r="H71" s="72">
        <f t="shared" si="3"/>
        <v>8.1</v>
      </c>
      <c r="I71" s="72">
        <f t="shared" si="3"/>
        <v>8.4</v>
      </c>
      <c r="J71" s="61"/>
      <c r="K71" s="61"/>
    </row>
    <row r="72" spans="1:11" s="40" customFormat="1" ht="25.5">
      <c r="A72" s="26" t="s">
        <v>254</v>
      </c>
      <c r="B72" s="34" t="s">
        <v>76</v>
      </c>
      <c r="C72" s="31">
        <v>895</v>
      </c>
      <c r="D72" s="28" t="s">
        <v>22</v>
      </c>
      <c r="E72" s="28" t="s">
        <v>221</v>
      </c>
      <c r="F72" s="29">
        <v>200</v>
      </c>
      <c r="G72" s="72">
        <f t="shared" si="3"/>
        <v>7.8</v>
      </c>
      <c r="H72" s="72">
        <f t="shared" si="3"/>
        <v>8.1</v>
      </c>
      <c r="I72" s="72">
        <f t="shared" si="3"/>
        <v>8.4</v>
      </c>
      <c r="J72" s="61"/>
      <c r="K72" s="61"/>
    </row>
    <row r="73" spans="1:11" s="40" customFormat="1" ht="12.75">
      <c r="A73" s="26"/>
      <c r="B73" s="30" t="s">
        <v>28</v>
      </c>
      <c r="C73" s="31">
        <v>895</v>
      </c>
      <c r="D73" s="28" t="s">
        <v>22</v>
      </c>
      <c r="E73" s="28" t="s">
        <v>221</v>
      </c>
      <c r="F73" s="29">
        <v>240</v>
      </c>
      <c r="G73" s="72">
        <v>7.8</v>
      </c>
      <c r="H73" s="72">
        <v>8.1</v>
      </c>
      <c r="I73" s="72">
        <v>8.4</v>
      </c>
      <c r="J73" s="61"/>
      <c r="K73" s="61"/>
    </row>
    <row r="74" spans="1:11" s="40" customFormat="1" ht="32.25" customHeight="1">
      <c r="A74" s="32" t="s">
        <v>123</v>
      </c>
      <c r="B74" s="48" t="s">
        <v>80</v>
      </c>
      <c r="C74" s="37">
        <v>895</v>
      </c>
      <c r="D74" s="38" t="s">
        <v>81</v>
      </c>
      <c r="E74" s="28"/>
      <c r="F74" s="29"/>
      <c r="G74" s="74">
        <f>G75+G82</f>
        <v>325</v>
      </c>
      <c r="H74" s="74">
        <f>H75+H82</f>
        <v>345</v>
      </c>
      <c r="I74" s="74">
        <f>I75+I82</f>
        <v>345</v>
      </c>
      <c r="J74" s="61"/>
      <c r="K74" s="61"/>
    </row>
    <row r="75" spans="1:11" s="41" customFormat="1" ht="41.25" customHeight="1">
      <c r="A75" s="32" t="s">
        <v>125</v>
      </c>
      <c r="B75" s="46" t="s">
        <v>284</v>
      </c>
      <c r="C75" s="37">
        <v>895</v>
      </c>
      <c r="D75" s="38" t="s">
        <v>283</v>
      </c>
      <c r="E75" s="38"/>
      <c r="F75" s="47"/>
      <c r="G75" s="23">
        <f>G76+G79</f>
        <v>45</v>
      </c>
      <c r="H75" s="23">
        <f>H76+H79</f>
        <v>45</v>
      </c>
      <c r="I75" s="23">
        <f>I76+I79</f>
        <v>45</v>
      </c>
      <c r="J75" s="63"/>
      <c r="K75" s="63"/>
    </row>
    <row r="76" spans="1:11" s="40" customFormat="1" ht="76.5">
      <c r="A76" s="26" t="s">
        <v>126</v>
      </c>
      <c r="B76" s="30" t="s">
        <v>38</v>
      </c>
      <c r="C76" s="31">
        <v>895</v>
      </c>
      <c r="D76" s="28" t="s">
        <v>283</v>
      </c>
      <c r="E76" s="28" t="s">
        <v>201</v>
      </c>
      <c r="F76" s="29"/>
      <c r="G76" s="72">
        <f>G78</f>
        <v>20</v>
      </c>
      <c r="H76" s="72">
        <f>H78</f>
        <v>20</v>
      </c>
      <c r="I76" s="72">
        <f>I78</f>
        <v>20</v>
      </c>
      <c r="J76" s="61"/>
      <c r="K76" s="61"/>
    </row>
    <row r="77" spans="1:11" s="40" customFormat="1" ht="25.5">
      <c r="A77" s="26" t="s">
        <v>127</v>
      </c>
      <c r="B77" s="34" t="s">
        <v>76</v>
      </c>
      <c r="C77" s="31">
        <v>895</v>
      </c>
      <c r="D77" s="28" t="s">
        <v>283</v>
      </c>
      <c r="E77" s="28" t="s">
        <v>201</v>
      </c>
      <c r="F77" s="29">
        <v>200</v>
      </c>
      <c r="G77" s="72">
        <f>G78</f>
        <v>20</v>
      </c>
      <c r="H77" s="72">
        <f>H78</f>
        <v>20</v>
      </c>
      <c r="I77" s="72">
        <f>I78</f>
        <v>20</v>
      </c>
      <c r="J77" s="61"/>
      <c r="K77" s="61"/>
    </row>
    <row r="78" spans="1:11" s="40" customFormat="1" ht="12.75">
      <c r="A78" s="26"/>
      <c r="B78" s="30" t="s">
        <v>28</v>
      </c>
      <c r="C78" s="31">
        <v>895</v>
      </c>
      <c r="D78" s="28" t="s">
        <v>283</v>
      </c>
      <c r="E78" s="28" t="s">
        <v>201</v>
      </c>
      <c r="F78" s="29">
        <v>240</v>
      </c>
      <c r="G78" s="72">
        <v>20</v>
      </c>
      <c r="H78" s="72">
        <v>20</v>
      </c>
      <c r="I78" s="72">
        <v>20</v>
      </c>
      <c r="J78" s="61"/>
      <c r="K78" s="61"/>
    </row>
    <row r="79" spans="1:11" s="40" customFormat="1" ht="76.5">
      <c r="A79" s="26" t="s">
        <v>128</v>
      </c>
      <c r="B79" s="30" t="s">
        <v>252</v>
      </c>
      <c r="C79" s="31">
        <v>895</v>
      </c>
      <c r="D79" s="28" t="s">
        <v>283</v>
      </c>
      <c r="E79" s="28" t="s">
        <v>202</v>
      </c>
      <c r="F79" s="29"/>
      <c r="G79" s="72">
        <f>G81</f>
        <v>25</v>
      </c>
      <c r="H79" s="72">
        <f>H81</f>
        <v>25</v>
      </c>
      <c r="I79" s="72">
        <f>I81</f>
        <v>25</v>
      </c>
      <c r="J79" s="61"/>
      <c r="K79" s="61"/>
    </row>
    <row r="80" spans="1:11" s="40" customFormat="1" ht="25.5">
      <c r="A80" s="26" t="s">
        <v>183</v>
      </c>
      <c r="B80" s="34" t="s">
        <v>76</v>
      </c>
      <c r="C80" s="31">
        <v>895</v>
      </c>
      <c r="D80" s="28" t="s">
        <v>283</v>
      </c>
      <c r="E80" s="28" t="s">
        <v>202</v>
      </c>
      <c r="F80" s="29">
        <v>200</v>
      </c>
      <c r="G80" s="72">
        <f>G81</f>
        <v>25</v>
      </c>
      <c r="H80" s="72">
        <f>H81</f>
        <v>25</v>
      </c>
      <c r="I80" s="72">
        <f>I81</f>
        <v>25</v>
      </c>
      <c r="J80" s="61"/>
      <c r="K80" s="61"/>
    </row>
    <row r="81" spans="1:11" s="40" customFormat="1" ht="12.75">
      <c r="A81" s="32"/>
      <c r="B81" s="30" t="s">
        <v>28</v>
      </c>
      <c r="C81" s="31">
        <v>895</v>
      </c>
      <c r="D81" s="28" t="s">
        <v>283</v>
      </c>
      <c r="E81" s="28" t="s">
        <v>202</v>
      </c>
      <c r="F81" s="29">
        <v>240</v>
      </c>
      <c r="G81" s="72">
        <v>25</v>
      </c>
      <c r="H81" s="72">
        <v>25</v>
      </c>
      <c r="I81" s="72">
        <v>25</v>
      </c>
      <c r="J81" s="61"/>
      <c r="K81" s="61"/>
    </row>
    <row r="82" spans="1:11" s="40" customFormat="1" ht="27" customHeight="1">
      <c r="A82" s="32" t="s">
        <v>129</v>
      </c>
      <c r="B82" s="46" t="s">
        <v>55</v>
      </c>
      <c r="C82" s="37">
        <v>895</v>
      </c>
      <c r="D82" s="38" t="s">
        <v>56</v>
      </c>
      <c r="E82" s="38"/>
      <c r="F82" s="47"/>
      <c r="G82" s="23">
        <f>G86+G89+G92+G83+G98+G95</f>
        <v>280</v>
      </c>
      <c r="H82" s="23">
        <f>H86+H89+H92+H83+H98+H95</f>
        <v>300</v>
      </c>
      <c r="I82" s="23">
        <f>I86+I89+I92+I83+I98+I95</f>
        <v>300</v>
      </c>
      <c r="J82" s="61"/>
      <c r="K82" s="61"/>
    </row>
    <row r="83" spans="1:11" s="40" customFormat="1" ht="51.75" customHeight="1">
      <c r="A83" s="26" t="s">
        <v>130</v>
      </c>
      <c r="B83" s="30" t="s">
        <v>60</v>
      </c>
      <c r="C83" s="31">
        <v>895</v>
      </c>
      <c r="D83" s="28" t="s">
        <v>56</v>
      </c>
      <c r="E83" s="28" t="s">
        <v>265</v>
      </c>
      <c r="F83" s="29"/>
      <c r="G83" s="69">
        <f>G85</f>
        <v>50</v>
      </c>
      <c r="H83" s="69">
        <f>H85</f>
        <v>50</v>
      </c>
      <c r="I83" s="69">
        <f>I85</f>
        <v>50</v>
      </c>
      <c r="J83" s="61"/>
      <c r="K83" s="61"/>
    </row>
    <row r="84" spans="1:11" s="40" customFormat="1" ht="27" customHeight="1">
      <c r="A84" s="26" t="s">
        <v>130</v>
      </c>
      <c r="B84" s="34" t="s">
        <v>76</v>
      </c>
      <c r="C84" s="31">
        <v>895</v>
      </c>
      <c r="D84" s="28" t="s">
        <v>56</v>
      </c>
      <c r="E84" s="28" t="s">
        <v>265</v>
      </c>
      <c r="F84" s="29">
        <v>200</v>
      </c>
      <c r="G84" s="69">
        <f>G85</f>
        <v>50</v>
      </c>
      <c r="H84" s="69">
        <f>H85</f>
        <v>50</v>
      </c>
      <c r="I84" s="69">
        <f>I85</f>
        <v>50</v>
      </c>
      <c r="J84" s="61"/>
      <c r="K84" s="61"/>
    </row>
    <row r="85" spans="1:11" s="40" customFormat="1" ht="12.75" customHeight="1">
      <c r="A85" s="32"/>
      <c r="B85" s="30" t="s">
        <v>28</v>
      </c>
      <c r="C85" s="31">
        <v>895</v>
      </c>
      <c r="D85" s="28" t="s">
        <v>56</v>
      </c>
      <c r="E85" s="28" t="s">
        <v>265</v>
      </c>
      <c r="F85" s="29">
        <v>240</v>
      </c>
      <c r="G85" s="69">
        <v>50</v>
      </c>
      <c r="H85" s="69">
        <v>50</v>
      </c>
      <c r="I85" s="69">
        <v>50</v>
      </c>
      <c r="J85" s="61"/>
      <c r="K85" s="61"/>
    </row>
    <row r="86" spans="1:11" s="40" customFormat="1" ht="25.5">
      <c r="A86" s="26" t="s">
        <v>131</v>
      </c>
      <c r="B86" s="78" t="s">
        <v>278</v>
      </c>
      <c r="C86" s="31">
        <v>895</v>
      </c>
      <c r="D86" s="28" t="s">
        <v>56</v>
      </c>
      <c r="E86" s="28" t="s">
        <v>203</v>
      </c>
      <c r="F86" s="29"/>
      <c r="G86" s="72">
        <f>G88</f>
        <v>30</v>
      </c>
      <c r="H86" s="72">
        <f>H88</f>
        <v>50</v>
      </c>
      <c r="I86" s="72">
        <f>I88</f>
        <v>50</v>
      </c>
      <c r="J86" s="61"/>
      <c r="K86" s="61"/>
    </row>
    <row r="87" spans="1:11" s="40" customFormat="1" ht="25.5">
      <c r="A87" s="26" t="s">
        <v>132</v>
      </c>
      <c r="B87" s="34" t="s">
        <v>76</v>
      </c>
      <c r="C87" s="31">
        <v>895</v>
      </c>
      <c r="D87" s="28" t="s">
        <v>56</v>
      </c>
      <c r="E87" s="28" t="s">
        <v>203</v>
      </c>
      <c r="F87" s="29">
        <v>200</v>
      </c>
      <c r="G87" s="72">
        <f>G88</f>
        <v>30</v>
      </c>
      <c r="H87" s="72">
        <f>H88</f>
        <v>50</v>
      </c>
      <c r="I87" s="72">
        <f>I88</f>
        <v>50</v>
      </c>
      <c r="J87" s="61"/>
      <c r="K87" s="61"/>
    </row>
    <row r="88" spans="1:11" s="40" customFormat="1" ht="12.75">
      <c r="A88" s="26"/>
      <c r="B88" s="30" t="s">
        <v>28</v>
      </c>
      <c r="C88" s="31">
        <v>895</v>
      </c>
      <c r="D88" s="28" t="s">
        <v>56</v>
      </c>
      <c r="E88" s="28" t="s">
        <v>203</v>
      </c>
      <c r="F88" s="29">
        <v>240</v>
      </c>
      <c r="G88" s="72">
        <v>30</v>
      </c>
      <c r="H88" s="72">
        <v>50</v>
      </c>
      <c r="I88" s="72">
        <v>50</v>
      </c>
      <c r="J88" s="61"/>
      <c r="K88" s="61"/>
    </row>
    <row r="89" spans="1:11" s="40" customFormat="1" ht="25.5">
      <c r="A89" s="26" t="s">
        <v>133</v>
      </c>
      <c r="B89" s="30" t="s">
        <v>57</v>
      </c>
      <c r="C89" s="31">
        <v>895</v>
      </c>
      <c r="D89" s="28" t="s">
        <v>56</v>
      </c>
      <c r="E89" s="28" t="s">
        <v>266</v>
      </c>
      <c r="F89" s="29"/>
      <c r="G89" s="72">
        <f>G91</f>
        <v>50</v>
      </c>
      <c r="H89" s="72">
        <f>H91</f>
        <v>50</v>
      </c>
      <c r="I89" s="72">
        <f>I91</f>
        <v>50</v>
      </c>
      <c r="J89" s="61"/>
      <c r="K89" s="61"/>
    </row>
    <row r="90" spans="1:11" s="40" customFormat="1" ht="25.5">
      <c r="A90" s="26" t="s">
        <v>134</v>
      </c>
      <c r="B90" s="34" t="s">
        <v>76</v>
      </c>
      <c r="C90" s="31">
        <v>895</v>
      </c>
      <c r="D90" s="28" t="s">
        <v>56</v>
      </c>
      <c r="E90" s="28" t="s">
        <v>266</v>
      </c>
      <c r="F90" s="29">
        <v>200</v>
      </c>
      <c r="G90" s="69">
        <f>G91</f>
        <v>50</v>
      </c>
      <c r="H90" s="69">
        <f>H91</f>
        <v>50</v>
      </c>
      <c r="I90" s="69">
        <f>I91</f>
        <v>50</v>
      </c>
      <c r="J90" s="61"/>
      <c r="K90" s="61"/>
    </row>
    <row r="91" spans="1:11" s="40" customFormat="1" ht="12.75">
      <c r="A91" s="26"/>
      <c r="B91" s="30" t="s">
        <v>28</v>
      </c>
      <c r="C91" s="31">
        <v>895</v>
      </c>
      <c r="D91" s="28" t="s">
        <v>56</v>
      </c>
      <c r="E91" s="28" t="s">
        <v>266</v>
      </c>
      <c r="F91" s="29">
        <v>240</v>
      </c>
      <c r="G91" s="69">
        <v>50</v>
      </c>
      <c r="H91" s="69">
        <v>50</v>
      </c>
      <c r="I91" s="69">
        <v>50</v>
      </c>
      <c r="J91" s="61"/>
      <c r="K91" s="61"/>
    </row>
    <row r="92" spans="1:11" s="40" customFormat="1" ht="51">
      <c r="A92" s="26" t="s">
        <v>135</v>
      </c>
      <c r="B92" s="30" t="s">
        <v>58</v>
      </c>
      <c r="C92" s="31">
        <v>895</v>
      </c>
      <c r="D92" s="28" t="s">
        <v>56</v>
      </c>
      <c r="E92" s="28" t="s">
        <v>267</v>
      </c>
      <c r="F92" s="29"/>
      <c r="G92" s="69">
        <f>G94</f>
        <v>50</v>
      </c>
      <c r="H92" s="69">
        <f>H94</f>
        <v>50</v>
      </c>
      <c r="I92" s="69">
        <f>I94</f>
        <v>50</v>
      </c>
      <c r="J92" s="61"/>
      <c r="K92" s="61"/>
    </row>
    <row r="93" spans="1:11" s="40" customFormat="1" ht="25.5">
      <c r="A93" s="26" t="s">
        <v>136</v>
      </c>
      <c r="B93" s="34" t="s">
        <v>76</v>
      </c>
      <c r="C93" s="31">
        <v>895</v>
      </c>
      <c r="D93" s="28" t="s">
        <v>56</v>
      </c>
      <c r="E93" s="28" t="s">
        <v>267</v>
      </c>
      <c r="F93" s="29">
        <v>200</v>
      </c>
      <c r="G93" s="69">
        <f>G94</f>
        <v>50</v>
      </c>
      <c r="H93" s="69">
        <f>H94</f>
        <v>50</v>
      </c>
      <c r="I93" s="69">
        <f>I94</f>
        <v>50</v>
      </c>
      <c r="J93" s="61"/>
      <c r="K93" s="61"/>
    </row>
    <row r="94" spans="1:11" s="40" customFormat="1" ht="12.75">
      <c r="A94" s="26"/>
      <c r="B94" s="30" t="s">
        <v>28</v>
      </c>
      <c r="C94" s="31">
        <v>895</v>
      </c>
      <c r="D94" s="28" t="s">
        <v>56</v>
      </c>
      <c r="E94" s="28" t="s">
        <v>267</v>
      </c>
      <c r="F94" s="29">
        <v>240</v>
      </c>
      <c r="G94" s="69">
        <v>50</v>
      </c>
      <c r="H94" s="69">
        <v>50</v>
      </c>
      <c r="I94" s="69">
        <v>50</v>
      </c>
      <c r="J94" s="61"/>
      <c r="K94" s="61"/>
    </row>
    <row r="95" spans="1:11" s="40" customFormat="1" ht="76.5">
      <c r="A95" s="26" t="s">
        <v>248</v>
      </c>
      <c r="B95" s="30" t="s">
        <v>268</v>
      </c>
      <c r="C95" s="31">
        <v>895</v>
      </c>
      <c r="D95" s="28" t="s">
        <v>56</v>
      </c>
      <c r="E95" s="28" t="s">
        <v>269</v>
      </c>
      <c r="F95" s="29"/>
      <c r="G95" s="69">
        <f aca="true" t="shared" si="4" ref="G95:I96">G96</f>
        <v>50</v>
      </c>
      <c r="H95" s="69">
        <f t="shared" si="4"/>
        <v>50</v>
      </c>
      <c r="I95" s="69">
        <f t="shared" si="4"/>
        <v>50</v>
      </c>
      <c r="J95" s="61"/>
      <c r="K95" s="61"/>
    </row>
    <row r="96" spans="1:11" s="40" customFormat="1" ht="25.5">
      <c r="A96" s="26" t="s">
        <v>249</v>
      </c>
      <c r="B96" s="34" t="s">
        <v>76</v>
      </c>
      <c r="C96" s="31">
        <v>895</v>
      </c>
      <c r="D96" s="28" t="s">
        <v>56</v>
      </c>
      <c r="E96" s="28" t="s">
        <v>269</v>
      </c>
      <c r="F96" s="29">
        <v>200</v>
      </c>
      <c r="G96" s="69">
        <f t="shared" si="4"/>
        <v>50</v>
      </c>
      <c r="H96" s="69">
        <f t="shared" si="4"/>
        <v>50</v>
      </c>
      <c r="I96" s="69">
        <f t="shared" si="4"/>
        <v>50</v>
      </c>
      <c r="J96" s="61"/>
      <c r="K96" s="61"/>
    </row>
    <row r="97" spans="1:11" s="40" customFormat="1" ht="12.75">
      <c r="A97" s="26"/>
      <c r="B97" s="30" t="s">
        <v>28</v>
      </c>
      <c r="C97" s="31">
        <v>895</v>
      </c>
      <c r="D97" s="28" t="s">
        <v>56</v>
      </c>
      <c r="E97" s="28" t="s">
        <v>269</v>
      </c>
      <c r="F97" s="29">
        <v>240</v>
      </c>
      <c r="G97" s="69">
        <v>50</v>
      </c>
      <c r="H97" s="69">
        <v>50</v>
      </c>
      <c r="I97" s="69">
        <v>50</v>
      </c>
      <c r="J97" s="61"/>
      <c r="K97" s="61"/>
    </row>
    <row r="98" spans="1:11" s="40" customFormat="1" ht="89.25">
      <c r="A98" s="26" t="s">
        <v>250</v>
      </c>
      <c r="B98" s="30" t="s">
        <v>255</v>
      </c>
      <c r="C98" s="31">
        <v>895</v>
      </c>
      <c r="D98" s="28" t="s">
        <v>56</v>
      </c>
      <c r="E98" s="28" t="s">
        <v>270</v>
      </c>
      <c r="F98" s="29"/>
      <c r="G98" s="69">
        <f aca="true" t="shared" si="5" ref="G98:I99">G99</f>
        <v>50</v>
      </c>
      <c r="H98" s="69">
        <f t="shared" si="5"/>
        <v>50</v>
      </c>
      <c r="I98" s="69">
        <f t="shared" si="5"/>
        <v>50</v>
      </c>
      <c r="J98" s="61"/>
      <c r="K98" s="61"/>
    </row>
    <row r="99" spans="1:11" s="40" customFormat="1" ht="25.5">
      <c r="A99" s="26" t="s">
        <v>251</v>
      </c>
      <c r="B99" s="34" t="s">
        <v>76</v>
      </c>
      <c r="C99" s="31">
        <v>895</v>
      </c>
      <c r="D99" s="28" t="s">
        <v>56</v>
      </c>
      <c r="E99" s="28" t="s">
        <v>270</v>
      </c>
      <c r="F99" s="29">
        <v>200</v>
      </c>
      <c r="G99" s="69">
        <f t="shared" si="5"/>
        <v>50</v>
      </c>
      <c r="H99" s="69">
        <f t="shared" si="5"/>
        <v>50</v>
      </c>
      <c r="I99" s="69">
        <f t="shared" si="5"/>
        <v>50</v>
      </c>
      <c r="J99" s="61"/>
      <c r="K99" s="61"/>
    </row>
    <row r="100" spans="1:11" s="40" customFormat="1" ht="12.75">
      <c r="A100" s="26"/>
      <c r="B100" s="30" t="s">
        <v>28</v>
      </c>
      <c r="C100" s="31">
        <v>895</v>
      </c>
      <c r="D100" s="28" t="s">
        <v>56</v>
      </c>
      <c r="E100" s="28" t="s">
        <v>270</v>
      </c>
      <c r="F100" s="29">
        <v>240</v>
      </c>
      <c r="G100" s="69">
        <v>50</v>
      </c>
      <c r="H100" s="69">
        <v>50</v>
      </c>
      <c r="I100" s="69">
        <v>50</v>
      </c>
      <c r="J100" s="61"/>
      <c r="K100" s="61"/>
    </row>
    <row r="101" spans="1:11" s="40" customFormat="1" ht="12.75">
      <c r="A101" s="32" t="s">
        <v>137</v>
      </c>
      <c r="B101" s="50" t="s">
        <v>82</v>
      </c>
      <c r="C101" s="37">
        <v>895</v>
      </c>
      <c r="D101" s="38" t="s">
        <v>83</v>
      </c>
      <c r="E101" s="28"/>
      <c r="F101" s="29"/>
      <c r="G101" s="23">
        <f>G106+G102+G113</f>
        <v>23500</v>
      </c>
      <c r="H101" s="23">
        <f>H106+H102+H113</f>
        <v>21773</v>
      </c>
      <c r="I101" s="23">
        <f>I106+I102+I113</f>
        <v>23544</v>
      </c>
      <c r="J101" s="61"/>
      <c r="K101" s="61"/>
    </row>
    <row r="102" spans="1:11" s="40" customFormat="1" ht="12.75">
      <c r="A102" s="32" t="s">
        <v>138</v>
      </c>
      <c r="B102" s="52" t="s">
        <v>186</v>
      </c>
      <c r="C102" s="37">
        <v>895</v>
      </c>
      <c r="D102" s="38" t="s">
        <v>187</v>
      </c>
      <c r="E102" s="28"/>
      <c r="F102" s="29"/>
      <c r="G102" s="23">
        <f aca="true" t="shared" si="6" ref="G102:I104">G103</f>
        <v>100</v>
      </c>
      <c r="H102" s="23">
        <f t="shared" si="6"/>
        <v>120</v>
      </c>
      <c r="I102" s="23">
        <f t="shared" si="6"/>
        <v>120</v>
      </c>
      <c r="J102" s="61"/>
      <c r="K102" s="61"/>
    </row>
    <row r="103" spans="1:11" s="40" customFormat="1" ht="76.5" customHeight="1">
      <c r="A103" s="26" t="s">
        <v>139</v>
      </c>
      <c r="B103" s="30" t="s">
        <v>217</v>
      </c>
      <c r="C103" s="37">
        <v>895</v>
      </c>
      <c r="D103" s="38" t="s">
        <v>187</v>
      </c>
      <c r="E103" s="28" t="s">
        <v>206</v>
      </c>
      <c r="F103" s="29"/>
      <c r="G103" s="23">
        <f t="shared" si="6"/>
        <v>100</v>
      </c>
      <c r="H103" s="23">
        <f t="shared" si="6"/>
        <v>120</v>
      </c>
      <c r="I103" s="23">
        <f t="shared" si="6"/>
        <v>120</v>
      </c>
      <c r="J103" s="61"/>
      <c r="K103" s="61"/>
    </row>
    <row r="104" spans="1:11" s="40" customFormat="1" ht="25.5">
      <c r="A104" s="26" t="s">
        <v>140</v>
      </c>
      <c r="B104" s="34" t="s">
        <v>76</v>
      </c>
      <c r="C104" s="37">
        <v>895</v>
      </c>
      <c r="D104" s="38" t="s">
        <v>187</v>
      </c>
      <c r="E104" s="28" t="s">
        <v>206</v>
      </c>
      <c r="F104" s="29">
        <v>200</v>
      </c>
      <c r="G104" s="72">
        <f t="shared" si="6"/>
        <v>100</v>
      </c>
      <c r="H104" s="72">
        <f t="shared" si="6"/>
        <v>120</v>
      </c>
      <c r="I104" s="72">
        <f t="shared" si="6"/>
        <v>120</v>
      </c>
      <c r="J104" s="61"/>
      <c r="K104" s="61"/>
    </row>
    <row r="105" spans="1:11" s="40" customFormat="1" ht="12.75">
      <c r="A105" s="32"/>
      <c r="B105" s="30" t="s">
        <v>28</v>
      </c>
      <c r="C105" s="37">
        <v>895</v>
      </c>
      <c r="D105" s="38" t="s">
        <v>187</v>
      </c>
      <c r="E105" s="28" t="s">
        <v>206</v>
      </c>
      <c r="F105" s="29">
        <v>240</v>
      </c>
      <c r="G105" s="72">
        <v>100</v>
      </c>
      <c r="H105" s="72">
        <v>120</v>
      </c>
      <c r="I105" s="72">
        <v>120</v>
      </c>
      <c r="J105" s="61"/>
      <c r="K105" s="61"/>
    </row>
    <row r="106" spans="1:9" ht="12.75">
      <c r="A106" s="32" t="s">
        <v>188</v>
      </c>
      <c r="B106" s="46" t="s">
        <v>231</v>
      </c>
      <c r="C106" s="37">
        <v>895</v>
      </c>
      <c r="D106" s="38" t="s">
        <v>26</v>
      </c>
      <c r="E106" s="28"/>
      <c r="F106" s="29"/>
      <c r="G106" s="23">
        <f>G107</f>
        <v>23350</v>
      </c>
      <c r="H106" s="23">
        <f>H107</f>
        <v>21603</v>
      </c>
      <c r="I106" s="23">
        <f>I107</f>
        <v>23374</v>
      </c>
    </row>
    <row r="107" spans="1:9" ht="40.5" customHeight="1">
      <c r="A107" s="26" t="s">
        <v>189</v>
      </c>
      <c r="B107" s="30" t="s">
        <v>39</v>
      </c>
      <c r="C107" s="31">
        <v>895</v>
      </c>
      <c r="D107" s="28" t="s">
        <v>26</v>
      </c>
      <c r="E107" s="28" t="s">
        <v>205</v>
      </c>
      <c r="F107" s="29"/>
      <c r="G107" s="69">
        <f>G109+G110</f>
        <v>23350</v>
      </c>
      <c r="H107" s="69">
        <f>H109+H110</f>
        <v>21603</v>
      </c>
      <c r="I107" s="69">
        <f>I109+I110</f>
        <v>23374</v>
      </c>
    </row>
    <row r="108" spans="1:9" ht="25.5">
      <c r="A108" s="26" t="s">
        <v>190</v>
      </c>
      <c r="B108" s="34" t="s">
        <v>76</v>
      </c>
      <c r="C108" s="31">
        <v>895</v>
      </c>
      <c r="D108" s="28" t="s">
        <v>26</v>
      </c>
      <c r="E108" s="28" t="s">
        <v>205</v>
      </c>
      <c r="F108" s="29">
        <v>200</v>
      </c>
      <c r="G108" s="69">
        <f>G109</f>
        <v>23250</v>
      </c>
      <c r="H108" s="69">
        <f>H109</f>
        <v>21553</v>
      </c>
      <c r="I108" s="69">
        <f>I109</f>
        <v>23324</v>
      </c>
    </row>
    <row r="109" spans="1:10" ht="12.75">
      <c r="A109" s="26"/>
      <c r="B109" s="30" t="s">
        <v>28</v>
      </c>
      <c r="C109" s="31">
        <v>895</v>
      </c>
      <c r="D109" s="28" t="s">
        <v>26</v>
      </c>
      <c r="E109" s="28" t="s">
        <v>205</v>
      </c>
      <c r="F109" s="29">
        <v>240</v>
      </c>
      <c r="G109" s="69">
        <v>23250</v>
      </c>
      <c r="H109" s="69">
        <v>21553</v>
      </c>
      <c r="I109" s="69">
        <v>23324</v>
      </c>
      <c r="J109" s="57"/>
    </row>
    <row r="110" spans="1:11" s="40" customFormat="1" ht="12.75">
      <c r="A110" s="26" t="s">
        <v>191</v>
      </c>
      <c r="B110" s="30" t="s">
        <v>77</v>
      </c>
      <c r="C110" s="31">
        <v>895</v>
      </c>
      <c r="D110" s="28" t="s">
        <v>26</v>
      </c>
      <c r="E110" s="28" t="s">
        <v>205</v>
      </c>
      <c r="F110" s="29">
        <v>800</v>
      </c>
      <c r="G110" s="69">
        <f>G112+G111</f>
        <v>100</v>
      </c>
      <c r="H110" s="69">
        <f>H112</f>
        <v>50</v>
      </c>
      <c r="I110" s="69">
        <f>I112</f>
        <v>50</v>
      </c>
      <c r="J110" s="61"/>
      <c r="K110" s="61"/>
    </row>
    <row r="111" spans="1:11" s="40" customFormat="1" ht="12.75">
      <c r="A111" s="26"/>
      <c r="B111" s="30" t="s">
        <v>257</v>
      </c>
      <c r="C111" s="31">
        <v>895</v>
      </c>
      <c r="D111" s="28" t="s">
        <v>26</v>
      </c>
      <c r="E111" s="28" t="s">
        <v>205</v>
      </c>
      <c r="F111" s="29">
        <v>830</v>
      </c>
      <c r="G111" s="69">
        <v>50</v>
      </c>
      <c r="H111" s="69">
        <v>50</v>
      </c>
      <c r="I111" s="69">
        <v>50</v>
      </c>
      <c r="J111" s="61"/>
      <c r="K111" s="61"/>
    </row>
    <row r="112" spans="1:11" s="40" customFormat="1" ht="12.75">
      <c r="A112" s="32"/>
      <c r="B112" s="30" t="s">
        <v>30</v>
      </c>
      <c r="C112" s="31">
        <v>895</v>
      </c>
      <c r="D112" s="28" t="s">
        <v>26</v>
      </c>
      <c r="E112" s="28" t="s">
        <v>205</v>
      </c>
      <c r="F112" s="29">
        <v>850</v>
      </c>
      <c r="G112" s="69">
        <v>50</v>
      </c>
      <c r="H112" s="69">
        <v>50</v>
      </c>
      <c r="I112" s="69">
        <v>50</v>
      </c>
      <c r="J112" s="61"/>
      <c r="K112" s="61"/>
    </row>
    <row r="113" spans="1:11" s="40" customFormat="1" ht="15" customHeight="1">
      <c r="A113" s="32" t="s">
        <v>225</v>
      </c>
      <c r="B113" s="33" t="s">
        <v>242</v>
      </c>
      <c r="C113" s="37">
        <v>895</v>
      </c>
      <c r="D113" s="38" t="s">
        <v>241</v>
      </c>
      <c r="E113" s="28"/>
      <c r="F113" s="29"/>
      <c r="G113" s="24">
        <f>G114</f>
        <v>50</v>
      </c>
      <c r="H113" s="24">
        <f>H114</f>
        <v>50</v>
      </c>
      <c r="I113" s="24">
        <f>I114</f>
        <v>50</v>
      </c>
      <c r="J113" s="61"/>
      <c r="K113" s="61"/>
    </row>
    <row r="114" spans="1:11" s="40" customFormat="1" ht="51">
      <c r="A114" s="26" t="s">
        <v>226</v>
      </c>
      <c r="B114" s="30" t="s">
        <v>54</v>
      </c>
      <c r="C114" s="31">
        <v>895</v>
      </c>
      <c r="D114" s="28" t="s">
        <v>241</v>
      </c>
      <c r="E114" s="28" t="s">
        <v>204</v>
      </c>
      <c r="F114" s="29"/>
      <c r="G114" s="69">
        <f>G116</f>
        <v>50</v>
      </c>
      <c r="H114" s="69">
        <f>H116</f>
        <v>50</v>
      </c>
      <c r="I114" s="69">
        <f>I116</f>
        <v>50</v>
      </c>
      <c r="J114" s="61"/>
      <c r="K114" s="61"/>
    </row>
    <row r="115" spans="1:11" s="40" customFormat="1" ht="25.5">
      <c r="A115" s="26" t="s">
        <v>229</v>
      </c>
      <c r="B115" s="34" t="s">
        <v>76</v>
      </c>
      <c r="C115" s="31">
        <v>895</v>
      </c>
      <c r="D115" s="28" t="s">
        <v>241</v>
      </c>
      <c r="E115" s="28" t="s">
        <v>204</v>
      </c>
      <c r="F115" s="29">
        <v>200</v>
      </c>
      <c r="G115" s="69">
        <f>G116</f>
        <v>50</v>
      </c>
      <c r="H115" s="69">
        <f>H116</f>
        <v>50</v>
      </c>
      <c r="I115" s="69">
        <f>I116</f>
        <v>50</v>
      </c>
      <c r="J115" s="61"/>
      <c r="K115" s="61"/>
    </row>
    <row r="116" spans="1:11" s="40" customFormat="1" ht="12.75">
      <c r="A116" s="26" t="s">
        <v>230</v>
      </c>
      <c r="B116" s="30" t="s">
        <v>28</v>
      </c>
      <c r="C116" s="31">
        <v>895</v>
      </c>
      <c r="D116" s="28" t="s">
        <v>241</v>
      </c>
      <c r="E116" s="28" t="s">
        <v>204</v>
      </c>
      <c r="F116" s="29">
        <v>240</v>
      </c>
      <c r="G116" s="69">
        <v>50</v>
      </c>
      <c r="H116" s="69">
        <v>50</v>
      </c>
      <c r="I116" s="69">
        <v>50</v>
      </c>
      <c r="J116" s="61"/>
      <c r="K116" s="61"/>
    </row>
    <row r="117" spans="1:11" s="40" customFormat="1" ht="12.75">
      <c r="A117" s="32" t="s">
        <v>141</v>
      </c>
      <c r="B117" s="50" t="s">
        <v>84</v>
      </c>
      <c r="C117" s="37">
        <v>895</v>
      </c>
      <c r="D117" s="38" t="s">
        <v>85</v>
      </c>
      <c r="E117" s="28"/>
      <c r="F117" s="29"/>
      <c r="G117" s="23">
        <f>G118</f>
        <v>8699.7</v>
      </c>
      <c r="H117" s="23">
        <f>H118</f>
        <v>11888.1</v>
      </c>
      <c r="I117" s="23">
        <f>I118</f>
        <v>11928.5</v>
      </c>
      <c r="J117" s="61"/>
      <c r="K117" s="61"/>
    </row>
    <row r="118" spans="1:11" s="41" customFormat="1" ht="12.75">
      <c r="A118" s="32" t="s">
        <v>142</v>
      </c>
      <c r="B118" s="46" t="s">
        <v>13</v>
      </c>
      <c r="C118" s="37">
        <v>895</v>
      </c>
      <c r="D118" s="38" t="s">
        <v>14</v>
      </c>
      <c r="E118" s="38"/>
      <c r="F118" s="47"/>
      <c r="G118" s="23">
        <f>SUM(G119,G124,G129)</f>
        <v>8699.7</v>
      </c>
      <c r="H118" s="23">
        <f>SUM(H119,H124,H129)</f>
        <v>11888.1</v>
      </c>
      <c r="I118" s="23">
        <f>SUM(I119,I124,I129)</f>
        <v>11928.5</v>
      </c>
      <c r="J118" s="63"/>
      <c r="K118" s="63"/>
    </row>
    <row r="119" spans="1:11" s="40" customFormat="1" ht="51">
      <c r="A119" s="32" t="s">
        <v>143</v>
      </c>
      <c r="B119" s="46" t="s">
        <v>40</v>
      </c>
      <c r="C119" s="37">
        <v>895</v>
      </c>
      <c r="D119" s="38" t="s">
        <v>14</v>
      </c>
      <c r="E119" s="38" t="s">
        <v>207</v>
      </c>
      <c r="F119" s="73"/>
      <c r="G119" s="74">
        <f>SUM(G123+G122+G120)</f>
        <v>7323.8</v>
      </c>
      <c r="H119" s="74">
        <f>H121+H122</f>
        <v>10479.2</v>
      </c>
      <c r="I119" s="74">
        <f>I121+I122</f>
        <v>10485.2</v>
      </c>
      <c r="J119" s="61"/>
      <c r="K119" s="61"/>
    </row>
    <row r="120" spans="1:11" s="40" customFormat="1" ht="25.5">
      <c r="A120" s="26" t="s">
        <v>144</v>
      </c>
      <c r="B120" s="34" t="s">
        <v>76</v>
      </c>
      <c r="C120" s="31">
        <v>895</v>
      </c>
      <c r="D120" s="28" t="s">
        <v>14</v>
      </c>
      <c r="E120" s="28" t="s">
        <v>207</v>
      </c>
      <c r="F120" s="75">
        <v>200</v>
      </c>
      <c r="G120" s="72">
        <f>G121</f>
        <v>7273.8</v>
      </c>
      <c r="H120" s="72">
        <f>H121</f>
        <v>10454.2</v>
      </c>
      <c r="I120" s="72">
        <f>I121</f>
        <v>10460.2</v>
      </c>
      <c r="J120" s="61"/>
      <c r="K120" s="61"/>
    </row>
    <row r="121" spans="1:11" s="40" customFormat="1" ht="12.75">
      <c r="A121" s="26"/>
      <c r="B121" s="30" t="s">
        <v>28</v>
      </c>
      <c r="C121" s="31">
        <v>895</v>
      </c>
      <c r="D121" s="28" t="s">
        <v>14</v>
      </c>
      <c r="E121" s="28" t="s">
        <v>207</v>
      </c>
      <c r="F121" s="75">
        <v>240</v>
      </c>
      <c r="G121" s="72">
        <v>7273.8</v>
      </c>
      <c r="H121" s="72">
        <v>10454.2</v>
      </c>
      <c r="I121" s="72">
        <v>10460.2</v>
      </c>
      <c r="J121" s="60"/>
      <c r="K121" s="65"/>
    </row>
    <row r="122" spans="1:11" s="40" customFormat="1" ht="12.75">
      <c r="A122" s="26" t="s">
        <v>145</v>
      </c>
      <c r="B122" s="30" t="s">
        <v>77</v>
      </c>
      <c r="C122" s="31">
        <v>895</v>
      </c>
      <c r="D122" s="28" t="s">
        <v>14</v>
      </c>
      <c r="E122" s="28" t="s">
        <v>207</v>
      </c>
      <c r="F122" s="75">
        <v>800</v>
      </c>
      <c r="G122" s="72">
        <f>G123</f>
        <v>25</v>
      </c>
      <c r="H122" s="72">
        <f>H123</f>
        <v>25</v>
      </c>
      <c r="I122" s="72">
        <f>I123</f>
        <v>25</v>
      </c>
      <c r="J122" s="61"/>
      <c r="K122" s="61"/>
    </row>
    <row r="123" spans="1:11" s="40" customFormat="1" ht="12.75">
      <c r="A123" s="32"/>
      <c r="B123" s="30" t="s">
        <v>30</v>
      </c>
      <c r="C123" s="31">
        <v>895</v>
      </c>
      <c r="D123" s="28" t="s">
        <v>14</v>
      </c>
      <c r="E123" s="28" t="s">
        <v>207</v>
      </c>
      <c r="F123" s="75">
        <v>850</v>
      </c>
      <c r="G123" s="72">
        <v>25</v>
      </c>
      <c r="H123" s="72">
        <v>25</v>
      </c>
      <c r="I123" s="72">
        <v>25</v>
      </c>
      <c r="J123" s="61"/>
      <c r="K123" s="61"/>
    </row>
    <row r="124" spans="1:11" s="40" customFormat="1" ht="14.25" customHeight="1">
      <c r="A124" s="32" t="s">
        <v>146</v>
      </c>
      <c r="B124" s="46" t="s">
        <v>41</v>
      </c>
      <c r="C124" s="37">
        <v>895</v>
      </c>
      <c r="D124" s="38" t="s">
        <v>14</v>
      </c>
      <c r="E124" s="38" t="s">
        <v>208</v>
      </c>
      <c r="F124" s="73"/>
      <c r="G124" s="74">
        <f>G125+G127</f>
        <v>550</v>
      </c>
      <c r="H124" s="74">
        <f>H125+H127</f>
        <v>550</v>
      </c>
      <c r="I124" s="74">
        <f>I125+I127</f>
        <v>550</v>
      </c>
      <c r="J124" s="61"/>
      <c r="K124" s="61"/>
    </row>
    <row r="125" spans="1:11" s="40" customFormat="1" ht="25.5">
      <c r="A125" s="26" t="s">
        <v>147</v>
      </c>
      <c r="B125" s="34" t="s">
        <v>76</v>
      </c>
      <c r="C125" s="31">
        <v>895</v>
      </c>
      <c r="D125" s="28" t="s">
        <v>14</v>
      </c>
      <c r="E125" s="28" t="s">
        <v>208</v>
      </c>
      <c r="F125" s="75">
        <v>200</v>
      </c>
      <c r="G125" s="72">
        <f>G126</f>
        <v>500</v>
      </c>
      <c r="H125" s="72">
        <f>H126</f>
        <v>500</v>
      </c>
      <c r="I125" s="72">
        <f>I126</f>
        <v>500</v>
      </c>
      <c r="J125" s="61"/>
      <c r="K125" s="61"/>
    </row>
    <row r="126" spans="1:11" s="40" customFormat="1" ht="12.75">
      <c r="A126" s="32"/>
      <c r="B126" s="30" t="s">
        <v>28</v>
      </c>
      <c r="C126" s="31">
        <v>895</v>
      </c>
      <c r="D126" s="28" t="s">
        <v>14</v>
      </c>
      <c r="E126" s="28" t="s">
        <v>208</v>
      </c>
      <c r="F126" s="75">
        <v>240</v>
      </c>
      <c r="G126" s="72">
        <v>500</v>
      </c>
      <c r="H126" s="72">
        <v>500</v>
      </c>
      <c r="I126" s="72">
        <v>500</v>
      </c>
      <c r="J126" s="61"/>
      <c r="K126" s="61"/>
    </row>
    <row r="127" spans="1:11" s="40" customFormat="1" ht="12.75">
      <c r="A127" s="26" t="s">
        <v>258</v>
      </c>
      <c r="B127" s="30" t="s">
        <v>77</v>
      </c>
      <c r="C127" s="31">
        <v>895</v>
      </c>
      <c r="D127" s="28" t="s">
        <v>14</v>
      </c>
      <c r="E127" s="28" t="s">
        <v>208</v>
      </c>
      <c r="F127" s="75">
        <v>800</v>
      </c>
      <c r="G127" s="72">
        <f>G128</f>
        <v>50</v>
      </c>
      <c r="H127" s="72">
        <f>H128</f>
        <v>50</v>
      </c>
      <c r="I127" s="72">
        <f>I128</f>
        <v>50</v>
      </c>
      <c r="J127" s="61"/>
      <c r="K127" s="61"/>
    </row>
    <row r="128" spans="1:11" s="40" customFormat="1" ht="12.75">
      <c r="A128" s="32"/>
      <c r="B128" s="30" t="s">
        <v>257</v>
      </c>
      <c r="C128" s="31">
        <v>895</v>
      </c>
      <c r="D128" s="28" t="s">
        <v>14</v>
      </c>
      <c r="E128" s="28" t="s">
        <v>208</v>
      </c>
      <c r="F128" s="75">
        <v>830</v>
      </c>
      <c r="G128" s="72">
        <v>50</v>
      </c>
      <c r="H128" s="72">
        <v>50</v>
      </c>
      <c r="I128" s="72">
        <v>50</v>
      </c>
      <c r="J128" s="61"/>
      <c r="K128" s="61"/>
    </row>
    <row r="129" spans="1:11" s="40" customFormat="1" ht="51">
      <c r="A129" s="32" t="s">
        <v>148</v>
      </c>
      <c r="B129" s="46" t="s">
        <v>61</v>
      </c>
      <c r="C129" s="37">
        <v>895</v>
      </c>
      <c r="D129" s="38" t="s">
        <v>14</v>
      </c>
      <c r="E129" s="38" t="s">
        <v>222</v>
      </c>
      <c r="F129" s="73"/>
      <c r="G129" s="74">
        <f>G131</f>
        <v>825.9</v>
      </c>
      <c r="H129" s="74">
        <f>H131</f>
        <v>858.9</v>
      </c>
      <c r="I129" s="74">
        <f>I131</f>
        <v>893.3</v>
      </c>
      <c r="J129" s="61"/>
      <c r="K129" s="61"/>
    </row>
    <row r="130" spans="1:11" s="40" customFormat="1" ht="25.5">
      <c r="A130" s="26" t="s">
        <v>149</v>
      </c>
      <c r="B130" s="34" t="s">
        <v>76</v>
      </c>
      <c r="C130" s="31">
        <v>895</v>
      </c>
      <c r="D130" s="28" t="s">
        <v>14</v>
      </c>
      <c r="E130" s="28" t="s">
        <v>222</v>
      </c>
      <c r="F130" s="29">
        <v>200</v>
      </c>
      <c r="G130" s="72">
        <f>G131</f>
        <v>825.9</v>
      </c>
      <c r="H130" s="72">
        <f>H131</f>
        <v>858.9</v>
      </c>
      <c r="I130" s="72">
        <f>I131</f>
        <v>893.3</v>
      </c>
      <c r="J130" s="61"/>
      <c r="K130" s="61"/>
    </row>
    <row r="131" spans="1:11" s="40" customFormat="1" ht="12.75">
      <c r="A131" s="32"/>
      <c r="B131" s="30" t="s">
        <v>28</v>
      </c>
      <c r="C131" s="31">
        <v>895</v>
      </c>
      <c r="D131" s="28" t="s">
        <v>14</v>
      </c>
      <c r="E131" s="28" t="s">
        <v>222</v>
      </c>
      <c r="F131" s="29">
        <v>240</v>
      </c>
      <c r="G131" s="72">
        <v>825.9</v>
      </c>
      <c r="H131" s="72">
        <v>858.9</v>
      </c>
      <c r="I131" s="72">
        <v>893.3</v>
      </c>
      <c r="J131" s="61"/>
      <c r="K131" s="61"/>
    </row>
    <row r="132" spans="1:11" s="40" customFormat="1" ht="12.75">
      <c r="A132" s="32" t="s">
        <v>150</v>
      </c>
      <c r="B132" s="50" t="s">
        <v>86</v>
      </c>
      <c r="C132" s="37">
        <v>895</v>
      </c>
      <c r="D132" s="38" t="s">
        <v>87</v>
      </c>
      <c r="E132" s="28"/>
      <c r="F132" s="29"/>
      <c r="G132" s="74">
        <f>G133+G137+G144</f>
        <v>3830</v>
      </c>
      <c r="H132" s="74">
        <f>H133+H137+H144</f>
        <v>4030</v>
      </c>
      <c r="I132" s="74">
        <f>I133+I137+I144</f>
        <v>4030</v>
      </c>
      <c r="J132" s="61"/>
      <c r="K132" s="61"/>
    </row>
    <row r="133" spans="1:11" s="42" customFormat="1" ht="25.5">
      <c r="A133" s="32" t="s">
        <v>151</v>
      </c>
      <c r="B133" s="46" t="s">
        <v>33</v>
      </c>
      <c r="C133" s="37">
        <v>895</v>
      </c>
      <c r="D133" s="38" t="s">
        <v>32</v>
      </c>
      <c r="E133" s="38" t="s">
        <v>31</v>
      </c>
      <c r="F133" s="47"/>
      <c r="G133" s="74">
        <f>G136</f>
        <v>300</v>
      </c>
      <c r="H133" s="74">
        <f>H136</f>
        <v>300</v>
      </c>
      <c r="I133" s="74">
        <f>I136</f>
        <v>300</v>
      </c>
      <c r="J133" s="59"/>
      <c r="K133" s="59"/>
    </row>
    <row r="134" spans="1:11" s="42" customFormat="1" ht="86.25" customHeight="1">
      <c r="A134" s="26" t="s">
        <v>152</v>
      </c>
      <c r="B134" s="53" t="s">
        <v>62</v>
      </c>
      <c r="C134" s="31">
        <v>895</v>
      </c>
      <c r="D134" s="28" t="s">
        <v>32</v>
      </c>
      <c r="E134" s="28" t="s">
        <v>209</v>
      </c>
      <c r="F134" s="75"/>
      <c r="G134" s="72">
        <f>G136</f>
        <v>300</v>
      </c>
      <c r="H134" s="72">
        <f>H136</f>
        <v>300</v>
      </c>
      <c r="I134" s="72">
        <f>I136</f>
        <v>300</v>
      </c>
      <c r="J134" s="59"/>
      <c r="K134" s="59"/>
    </row>
    <row r="135" spans="1:11" s="42" customFormat="1" ht="25.5">
      <c r="A135" s="26" t="s">
        <v>153</v>
      </c>
      <c r="B135" s="34" t="s">
        <v>76</v>
      </c>
      <c r="C135" s="31">
        <v>895</v>
      </c>
      <c r="D135" s="28" t="s">
        <v>32</v>
      </c>
      <c r="E135" s="28" t="s">
        <v>209</v>
      </c>
      <c r="F135" s="75">
        <v>200</v>
      </c>
      <c r="G135" s="72">
        <f>G136</f>
        <v>300</v>
      </c>
      <c r="H135" s="72">
        <f>H136</f>
        <v>300</v>
      </c>
      <c r="I135" s="72">
        <f>I136</f>
        <v>300</v>
      </c>
      <c r="J135" s="59"/>
      <c r="K135" s="59"/>
    </row>
    <row r="136" spans="1:11" s="42" customFormat="1" ht="12.75">
      <c r="A136" s="32"/>
      <c r="B136" s="30" t="s">
        <v>28</v>
      </c>
      <c r="C136" s="31">
        <v>895</v>
      </c>
      <c r="D136" s="28" t="s">
        <v>32</v>
      </c>
      <c r="E136" s="28" t="s">
        <v>209</v>
      </c>
      <c r="F136" s="75">
        <v>240</v>
      </c>
      <c r="G136" s="72">
        <v>300</v>
      </c>
      <c r="H136" s="72">
        <v>300</v>
      </c>
      <c r="I136" s="72">
        <v>300</v>
      </c>
      <c r="J136" s="59"/>
      <c r="K136" s="59"/>
    </row>
    <row r="137" spans="1:11" s="42" customFormat="1" ht="15.75" customHeight="1">
      <c r="A137" s="32" t="s">
        <v>154</v>
      </c>
      <c r="B137" s="46" t="s">
        <v>232</v>
      </c>
      <c r="C137" s="37">
        <v>895</v>
      </c>
      <c r="D137" s="38" t="s">
        <v>34</v>
      </c>
      <c r="E137" s="38"/>
      <c r="F137" s="73"/>
      <c r="G137" s="74">
        <f>G138+G141</f>
        <v>3480</v>
      </c>
      <c r="H137" s="74">
        <f>H138+H141</f>
        <v>3680</v>
      </c>
      <c r="I137" s="74">
        <f>I138+I141</f>
        <v>3680</v>
      </c>
      <c r="J137" s="59"/>
      <c r="K137" s="59"/>
    </row>
    <row r="138" spans="1:11" s="42" customFormat="1" ht="38.25">
      <c r="A138" s="26" t="s">
        <v>155</v>
      </c>
      <c r="B138" s="30" t="s">
        <v>42</v>
      </c>
      <c r="C138" s="31">
        <v>895</v>
      </c>
      <c r="D138" s="28" t="s">
        <v>34</v>
      </c>
      <c r="E138" s="28" t="s">
        <v>210</v>
      </c>
      <c r="F138" s="75"/>
      <c r="G138" s="72">
        <f>G140</f>
        <v>180</v>
      </c>
      <c r="H138" s="72">
        <f>H140</f>
        <v>180</v>
      </c>
      <c r="I138" s="72">
        <f>I140</f>
        <v>180</v>
      </c>
      <c r="J138" s="59"/>
      <c r="K138" s="59"/>
    </row>
    <row r="139" spans="1:11" s="42" customFormat="1" ht="25.5">
      <c r="A139" s="26" t="s">
        <v>156</v>
      </c>
      <c r="B139" s="34" t="s">
        <v>76</v>
      </c>
      <c r="C139" s="31">
        <v>895</v>
      </c>
      <c r="D139" s="28" t="s">
        <v>34</v>
      </c>
      <c r="E139" s="28" t="s">
        <v>210</v>
      </c>
      <c r="F139" s="75">
        <v>200</v>
      </c>
      <c r="G139" s="72">
        <f>G140</f>
        <v>180</v>
      </c>
      <c r="H139" s="72">
        <f>H140</f>
        <v>180</v>
      </c>
      <c r="I139" s="72">
        <f>I140</f>
        <v>180</v>
      </c>
      <c r="J139" s="59"/>
      <c r="K139" s="59"/>
    </row>
    <row r="140" spans="1:11" s="42" customFormat="1" ht="12.75">
      <c r="A140" s="26"/>
      <c r="B140" s="30" t="s">
        <v>28</v>
      </c>
      <c r="C140" s="31">
        <v>895</v>
      </c>
      <c r="D140" s="28" t="s">
        <v>34</v>
      </c>
      <c r="E140" s="28" t="s">
        <v>210</v>
      </c>
      <c r="F140" s="75">
        <v>240</v>
      </c>
      <c r="G140" s="72">
        <v>180</v>
      </c>
      <c r="H140" s="72">
        <v>180</v>
      </c>
      <c r="I140" s="72">
        <v>180</v>
      </c>
      <c r="J140" s="59"/>
      <c r="K140" s="59"/>
    </row>
    <row r="141" spans="1:11" s="42" customFormat="1" ht="41.25" customHeight="1">
      <c r="A141" s="26" t="s">
        <v>157</v>
      </c>
      <c r="B141" s="30" t="s">
        <v>43</v>
      </c>
      <c r="C141" s="31">
        <v>895</v>
      </c>
      <c r="D141" s="28" t="s">
        <v>34</v>
      </c>
      <c r="E141" s="28" t="s">
        <v>211</v>
      </c>
      <c r="F141" s="75"/>
      <c r="G141" s="72">
        <f>G143</f>
        <v>3300</v>
      </c>
      <c r="H141" s="72">
        <f>H143</f>
        <v>3500</v>
      </c>
      <c r="I141" s="72">
        <f>I143</f>
        <v>3500</v>
      </c>
      <c r="J141" s="59"/>
      <c r="K141" s="59"/>
    </row>
    <row r="142" spans="1:11" s="42" customFormat="1" ht="25.5">
      <c r="A142" s="26" t="s">
        <v>158</v>
      </c>
      <c r="B142" s="34" t="s">
        <v>76</v>
      </c>
      <c r="C142" s="31">
        <v>895</v>
      </c>
      <c r="D142" s="28" t="s">
        <v>34</v>
      </c>
      <c r="E142" s="28" t="s">
        <v>211</v>
      </c>
      <c r="F142" s="75">
        <v>200</v>
      </c>
      <c r="G142" s="72">
        <f>G143</f>
        <v>3300</v>
      </c>
      <c r="H142" s="72">
        <f>H143</f>
        <v>3500</v>
      </c>
      <c r="I142" s="72">
        <f>I143</f>
        <v>3500</v>
      </c>
      <c r="J142" s="59"/>
      <c r="K142" s="59"/>
    </row>
    <row r="143" spans="1:11" s="42" customFormat="1" ht="12.75">
      <c r="A143" s="26"/>
      <c r="B143" s="30" t="s">
        <v>28</v>
      </c>
      <c r="C143" s="31">
        <v>895</v>
      </c>
      <c r="D143" s="28" t="s">
        <v>34</v>
      </c>
      <c r="E143" s="28" t="s">
        <v>211</v>
      </c>
      <c r="F143" s="75">
        <v>240</v>
      </c>
      <c r="G143" s="72">
        <v>3300</v>
      </c>
      <c r="H143" s="72">
        <v>3500</v>
      </c>
      <c r="I143" s="72">
        <v>3500</v>
      </c>
      <c r="J143" s="57"/>
      <c r="K143" s="59"/>
    </row>
    <row r="144" spans="1:11" s="42" customFormat="1" ht="12.75">
      <c r="A144" s="32" t="s">
        <v>259</v>
      </c>
      <c r="B144" s="46" t="s">
        <v>260</v>
      </c>
      <c r="C144" s="37">
        <v>895</v>
      </c>
      <c r="D144" s="38" t="s">
        <v>261</v>
      </c>
      <c r="E144" s="28"/>
      <c r="F144" s="75"/>
      <c r="G144" s="74">
        <f>G145</f>
        <v>50</v>
      </c>
      <c r="H144" s="74">
        <f>H145</f>
        <v>50</v>
      </c>
      <c r="I144" s="74">
        <f>I145</f>
        <v>50</v>
      </c>
      <c r="J144" s="57"/>
      <c r="K144" s="59"/>
    </row>
    <row r="145" spans="1:11" s="42" customFormat="1" ht="51">
      <c r="A145" s="26" t="s">
        <v>262</v>
      </c>
      <c r="B145" s="30" t="s">
        <v>59</v>
      </c>
      <c r="C145" s="31">
        <v>895</v>
      </c>
      <c r="D145" s="28" t="s">
        <v>261</v>
      </c>
      <c r="E145" s="28" t="s">
        <v>271</v>
      </c>
      <c r="F145" s="75"/>
      <c r="G145" s="72">
        <f>G147</f>
        <v>50</v>
      </c>
      <c r="H145" s="72">
        <f>H147</f>
        <v>50</v>
      </c>
      <c r="I145" s="72">
        <f>I147</f>
        <v>50</v>
      </c>
      <c r="J145" s="57"/>
      <c r="K145" s="59"/>
    </row>
    <row r="146" spans="1:11" s="42" customFormat="1" ht="25.5">
      <c r="A146" s="26" t="s">
        <v>263</v>
      </c>
      <c r="B146" s="34" t="s">
        <v>76</v>
      </c>
      <c r="C146" s="31">
        <v>895</v>
      </c>
      <c r="D146" s="28" t="s">
        <v>261</v>
      </c>
      <c r="E146" s="28" t="s">
        <v>271</v>
      </c>
      <c r="F146" s="75">
        <v>200</v>
      </c>
      <c r="G146" s="72">
        <f>G147</f>
        <v>50</v>
      </c>
      <c r="H146" s="72">
        <f>H147</f>
        <v>50</v>
      </c>
      <c r="I146" s="72">
        <f>I147</f>
        <v>50</v>
      </c>
      <c r="J146" s="57"/>
      <c r="K146" s="59"/>
    </row>
    <row r="147" spans="1:11" s="42" customFormat="1" ht="12.75">
      <c r="A147" s="26"/>
      <c r="B147" s="30" t="s">
        <v>28</v>
      </c>
      <c r="C147" s="31">
        <v>895</v>
      </c>
      <c r="D147" s="28" t="s">
        <v>261</v>
      </c>
      <c r="E147" s="28" t="s">
        <v>271</v>
      </c>
      <c r="F147" s="75">
        <v>240</v>
      </c>
      <c r="G147" s="72">
        <v>50</v>
      </c>
      <c r="H147" s="72">
        <v>50</v>
      </c>
      <c r="I147" s="72">
        <v>50</v>
      </c>
      <c r="J147" s="57"/>
      <c r="K147" s="59"/>
    </row>
    <row r="148" spans="1:11" s="40" customFormat="1" ht="12.75">
      <c r="A148" s="32" t="s">
        <v>159</v>
      </c>
      <c r="B148" s="54" t="s">
        <v>97</v>
      </c>
      <c r="C148" s="37">
        <v>895</v>
      </c>
      <c r="D148" s="38" t="s">
        <v>98</v>
      </c>
      <c r="E148" s="28"/>
      <c r="F148" s="75"/>
      <c r="G148" s="74">
        <f aca="true" t="shared" si="7" ref="G148:I149">G149</f>
        <v>3550</v>
      </c>
      <c r="H148" s="74">
        <f t="shared" si="7"/>
        <v>3600</v>
      </c>
      <c r="I148" s="74">
        <f t="shared" si="7"/>
        <v>3600</v>
      </c>
      <c r="J148" s="61"/>
      <c r="K148" s="61"/>
    </row>
    <row r="149" spans="1:11" s="41" customFormat="1" ht="12.75">
      <c r="A149" s="32" t="s">
        <v>160</v>
      </c>
      <c r="B149" s="46" t="s">
        <v>15</v>
      </c>
      <c r="C149" s="37">
        <v>895</v>
      </c>
      <c r="D149" s="38" t="s">
        <v>16</v>
      </c>
      <c r="E149" s="38"/>
      <c r="F149" s="73"/>
      <c r="G149" s="74">
        <f t="shared" si="7"/>
        <v>3550</v>
      </c>
      <c r="H149" s="74">
        <f t="shared" si="7"/>
        <v>3600</v>
      </c>
      <c r="I149" s="74">
        <f t="shared" si="7"/>
        <v>3600</v>
      </c>
      <c r="J149" s="63"/>
      <c r="K149" s="63"/>
    </row>
    <row r="150" spans="1:11" s="40" customFormat="1" ht="25.5">
      <c r="A150" s="26" t="s">
        <v>161</v>
      </c>
      <c r="B150" s="30" t="s">
        <v>44</v>
      </c>
      <c r="C150" s="31">
        <v>895</v>
      </c>
      <c r="D150" s="28" t="s">
        <v>16</v>
      </c>
      <c r="E150" s="28" t="s">
        <v>212</v>
      </c>
      <c r="F150" s="75"/>
      <c r="G150" s="72">
        <f>G152</f>
        <v>3550</v>
      </c>
      <c r="H150" s="72">
        <f>H152</f>
        <v>3600</v>
      </c>
      <c r="I150" s="72">
        <f>I152</f>
        <v>3600</v>
      </c>
      <c r="J150" s="61"/>
      <c r="K150" s="61"/>
    </row>
    <row r="151" spans="1:11" s="40" customFormat="1" ht="25.5">
      <c r="A151" s="26" t="s">
        <v>162</v>
      </c>
      <c r="B151" s="34" t="s">
        <v>76</v>
      </c>
      <c r="C151" s="31">
        <v>895</v>
      </c>
      <c r="D151" s="28" t="s">
        <v>16</v>
      </c>
      <c r="E151" s="28" t="s">
        <v>212</v>
      </c>
      <c r="F151" s="75">
        <v>200</v>
      </c>
      <c r="G151" s="72">
        <f>G152</f>
        <v>3550</v>
      </c>
      <c r="H151" s="72">
        <f>H152</f>
        <v>3600</v>
      </c>
      <c r="I151" s="72">
        <f>I152</f>
        <v>3600</v>
      </c>
      <c r="J151" s="61"/>
      <c r="K151" s="61"/>
    </row>
    <row r="152" spans="1:11" s="40" customFormat="1" ht="12.75">
      <c r="A152" s="32"/>
      <c r="B152" s="30" t="s">
        <v>28</v>
      </c>
      <c r="C152" s="31">
        <v>895</v>
      </c>
      <c r="D152" s="28" t="s">
        <v>16</v>
      </c>
      <c r="E152" s="28" t="s">
        <v>212</v>
      </c>
      <c r="F152" s="75">
        <v>240</v>
      </c>
      <c r="G152" s="72">
        <v>3550</v>
      </c>
      <c r="H152" s="72">
        <v>3600</v>
      </c>
      <c r="I152" s="72">
        <v>3600</v>
      </c>
      <c r="J152" s="61"/>
      <c r="K152" s="61"/>
    </row>
    <row r="153" spans="1:11" s="40" customFormat="1" ht="12.75">
      <c r="A153" s="32" t="s">
        <v>163</v>
      </c>
      <c r="B153" s="50" t="s">
        <v>90</v>
      </c>
      <c r="C153" s="37">
        <v>895</v>
      </c>
      <c r="D153" s="47" t="s">
        <v>91</v>
      </c>
      <c r="E153" s="28"/>
      <c r="F153" s="75"/>
      <c r="G153" s="74">
        <f>G154+G158+G165</f>
        <v>1046.1</v>
      </c>
      <c r="H153" s="74">
        <f>H154+H158+H165</f>
        <v>1086.6</v>
      </c>
      <c r="I153" s="74">
        <f>I154+I158+I165</f>
        <v>1128.6000000000001</v>
      </c>
      <c r="J153" s="61"/>
      <c r="K153" s="61"/>
    </row>
    <row r="154" spans="1:11" s="40" customFormat="1" ht="12.75">
      <c r="A154" s="32" t="s">
        <v>164</v>
      </c>
      <c r="B154" s="46" t="s">
        <v>264</v>
      </c>
      <c r="C154" s="37">
        <v>895</v>
      </c>
      <c r="D154" s="47">
        <v>1003</v>
      </c>
      <c r="E154" s="28"/>
      <c r="F154" s="75"/>
      <c r="G154" s="74">
        <f>G155</f>
        <v>305.9</v>
      </c>
      <c r="H154" s="74">
        <f>H155</f>
        <v>318.4</v>
      </c>
      <c r="I154" s="74">
        <f>I155</f>
        <v>331.2</v>
      </c>
      <c r="J154" s="61"/>
      <c r="K154" s="61"/>
    </row>
    <row r="155" spans="1:11" s="40" customFormat="1" ht="39.75" customHeight="1">
      <c r="A155" s="26" t="s">
        <v>165</v>
      </c>
      <c r="B155" s="30" t="s">
        <v>45</v>
      </c>
      <c r="C155" s="31">
        <v>895</v>
      </c>
      <c r="D155" s="29">
        <v>1003</v>
      </c>
      <c r="E155" s="28" t="s">
        <v>213</v>
      </c>
      <c r="F155" s="75"/>
      <c r="G155" s="72">
        <f>G157</f>
        <v>305.9</v>
      </c>
      <c r="H155" s="72">
        <f>H157</f>
        <v>318.4</v>
      </c>
      <c r="I155" s="72">
        <f>I157</f>
        <v>331.2</v>
      </c>
      <c r="J155" s="61"/>
      <c r="K155" s="61"/>
    </row>
    <row r="156" spans="1:11" s="40" customFormat="1" ht="12.75">
      <c r="A156" s="26" t="s">
        <v>166</v>
      </c>
      <c r="B156" s="30" t="s">
        <v>46</v>
      </c>
      <c r="C156" s="31">
        <v>895</v>
      </c>
      <c r="D156" s="29">
        <v>1003</v>
      </c>
      <c r="E156" s="28" t="s">
        <v>213</v>
      </c>
      <c r="F156" s="75">
        <v>300</v>
      </c>
      <c r="G156" s="72">
        <f>G157</f>
        <v>305.9</v>
      </c>
      <c r="H156" s="72">
        <f>H157</f>
        <v>318.4</v>
      </c>
      <c r="I156" s="72">
        <f>I157</f>
        <v>331.2</v>
      </c>
      <c r="J156" s="61"/>
      <c r="K156" s="61"/>
    </row>
    <row r="157" spans="1:16" s="40" customFormat="1" ht="12.75">
      <c r="A157" s="26"/>
      <c r="B157" s="30" t="s">
        <v>88</v>
      </c>
      <c r="C157" s="31">
        <v>895</v>
      </c>
      <c r="D157" s="29">
        <v>1003</v>
      </c>
      <c r="E157" s="28" t="s">
        <v>213</v>
      </c>
      <c r="F157" s="75">
        <v>310</v>
      </c>
      <c r="G157" s="72">
        <v>305.9</v>
      </c>
      <c r="H157" s="72">
        <v>318.4</v>
      </c>
      <c r="I157" s="72">
        <v>331.2</v>
      </c>
      <c r="J157" s="61"/>
      <c r="K157" s="61"/>
      <c r="N157" s="43"/>
      <c r="O157" s="43"/>
      <c r="P157" s="44"/>
    </row>
    <row r="158" spans="1:11" s="41" customFormat="1" ht="12.75">
      <c r="A158" s="32" t="s">
        <v>167</v>
      </c>
      <c r="B158" s="46" t="s">
        <v>25</v>
      </c>
      <c r="C158" s="37">
        <v>895</v>
      </c>
      <c r="D158" s="38" t="s">
        <v>17</v>
      </c>
      <c r="E158" s="38"/>
      <c r="F158" s="73"/>
      <c r="G158" s="74">
        <f>G159+G162</f>
        <v>700.2</v>
      </c>
      <c r="H158" s="74">
        <f>H159+H162</f>
        <v>728.2</v>
      </c>
      <c r="I158" s="74">
        <f>I159+I162</f>
        <v>757.4000000000001</v>
      </c>
      <c r="J158" s="63"/>
      <c r="K158" s="63"/>
    </row>
    <row r="159" spans="1:11" s="40" customFormat="1" ht="51">
      <c r="A159" s="26" t="s">
        <v>168</v>
      </c>
      <c r="B159" s="30" t="s">
        <v>64</v>
      </c>
      <c r="C159" s="31">
        <v>895</v>
      </c>
      <c r="D159" s="28" t="s">
        <v>17</v>
      </c>
      <c r="E159" s="28" t="s">
        <v>223</v>
      </c>
      <c r="F159" s="75"/>
      <c r="G159" s="72">
        <f>G161</f>
        <v>319.5</v>
      </c>
      <c r="H159" s="72">
        <f>H161</f>
        <v>332.3</v>
      </c>
      <c r="I159" s="72">
        <f>I161</f>
        <v>345.6</v>
      </c>
      <c r="J159" s="61"/>
      <c r="K159" s="61"/>
    </row>
    <row r="160" spans="1:11" s="40" customFormat="1" ht="12.75">
      <c r="A160" s="26" t="s">
        <v>169</v>
      </c>
      <c r="B160" s="30" t="s">
        <v>46</v>
      </c>
      <c r="C160" s="31">
        <v>895</v>
      </c>
      <c r="D160" s="28" t="s">
        <v>17</v>
      </c>
      <c r="E160" s="28" t="s">
        <v>223</v>
      </c>
      <c r="F160" s="29">
        <v>300</v>
      </c>
      <c r="G160" s="72">
        <f>G161</f>
        <v>319.5</v>
      </c>
      <c r="H160" s="72">
        <f>H161</f>
        <v>332.3</v>
      </c>
      <c r="I160" s="72">
        <f>I161</f>
        <v>345.6</v>
      </c>
      <c r="J160" s="61"/>
      <c r="K160" s="61"/>
    </row>
    <row r="161" spans="1:11" s="40" customFormat="1" ht="12.75">
      <c r="A161" s="26"/>
      <c r="B161" s="30" t="s">
        <v>88</v>
      </c>
      <c r="C161" s="31">
        <v>895</v>
      </c>
      <c r="D161" s="28" t="s">
        <v>17</v>
      </c>
      <c r="E161" s="28" t="s">
        <v>223</v>
      </c>
      <c r="F161" s="29">
        <v>310</v>
      </c>
      <c r="G161" s="72">
        <v>319.5</v>
      </c>
      <c r="H161" s="72">
        <v>332.3</v>
      </c>
      <c r="I161" s="72">
        <v>345.6</v>
      </c>
      <c r="J161" s="61"/>
      <c r="K161" s="61"/>
    </row>
    <row r="162" spans="1:11" s="40" customFormat="1" ht="38.25">
      <c r="A162" s="26" t="s">
        <v>170</v>
      </c>
      <c r="B162" s="30" t="s">
        <v>65</v>
      </c>
      <c r="C162" s="31">
        <v>895</v>
      </c>
      <c r="D162" s="28" t="s">
        <v>17</v>
      </c>
      <c r="E162" s="28" t="s">
        <v>224</v>
      </c>
      <c r="F162" s="29"/>
      <c r="G162" s="72">
        <f>G164</f>
        <v>380.7</v>
      </c>
      <c r="H162" s="72">
        <f>H164</f>
        <v>395.9</v>
      </c>
      <c r="I162" s="72">
        <f>I164</f>
        <v>411.8</v>
      </c>
      <c r="J162" s="61"/>
      <c r="K162" s="61"/>
    </row>
    <row r="163" spans="1:11" s="40" customFormat="1" ht="12.75">
      <c r="A163" s="26" t="s">
        <v>171</v>
      </c>
      <c r="B163" s="30" t="s">
        <v>46</v>
      </c>
      <c r="C163" s="31">
        <v>895</v>
      </c>
      <c r="D163" s="28" t="s">
        <v>17</v>
      </c>
      <c r="E163" s="28" t="s">
        <v>224</v>
      </c>
      <c r="F163" s="29">
        <v>300</v>
      </c>
      <c r="G163" s="72">
        <f>G164</f>
        <v>380.7</v>
      </c>
      <c r="H163" s="72">
        <f>H164</f>
        <v>395.9</v>
      </c>
      <c r="I163" s="72">
        <f>I164</f>
        <v>411.8</v>
      </c>
      <c r="J163" s="61"/>
      <c r="K163" s="61"/>
    </row>
    <row r="164" spans="1:11" s="40" customFormat="1" ht="25.5">
      <c r="A164" s="26"/>
      <c r="B164" s="30" t="s">
        <v>89</v>
      </c>
      <c r="C164" s="31">
        <v>895</v>
      </c>
      <c r="D164" s="28" t="s">
        <v>17</v>
      </c>
      <c r="E164" s="28" t="s">
        <v>224</v>
      </c>
      <c r="F164" s="29">
        <v>320</v>
      </c>
      <c r="G164" s="72">
        <v>380.7</v>
      </c>
      <c r="H164" s="72">
        <v>395.9</v>
      </c>
      <c r="I164" s="72">
        <v>411.8</v>
      </c>
      <c r="J164" s="61"/>
      <c r="K164" s="61"/>
    </row>
    <row r="165" spans="1:11" s="40" customFormat="1" ht="13.5" customHeight="1">
      <c r="A165" s="32" t="s">
        <v>172</v>
      </c>
      <c r="B165" s="55" t="s">
        <v>48</v>
      </c>
      <c r="C165" s="56">
        <v>895</v>
      </c>
      <c r="D165" s="38" t="s">
        <v>49</v>
      </c>
      <c r="E165" s="38"/>
      <c r="F165" s="47"/>
      <c r="G165" s="74">
        <f>G166</f>
        <v>40</v>
      </c>
      <c r="H165" s="74">
        <f>H166</f>
        <v>40</v>
      </c>
      <c r="I165" s="74">
        <f>I166</f>
        <v>40</v>
      </c>
      <c r="J165" s="61"/>
      <c r="K165" s="61"/>
    </row>
    <row r="166" spans="1:11" s="40" customFormat="1" ht="51">
      <c r="A166" s="26" t="s">
        <v>173</v>
      </c>
      <c r="B166" s="30" t="s">
        <v>50</v>
      </c>
      <c r="C166" s="31">
        <v>895</v>
      </c>
      <c r="D166" s="28" t="s">
        <v>49</v>
      </c>
      <c r="E166" s="28" t="s">
        <v>214</v>
      </c>
      <c r="F166" s="29"/>
      <c r="G166" s="72">
        <f>G168</f>
        <v>40</v>
      </c>
      <c r="H166" s="72">
        <f>H168</f>
        <v>40</v>
      </c>
      <c r="I166" s="72">
        <f>I168</f>
        <v>40</v>
      </c>
      <c r="J166" s="61"/>
      <c r="K166" s="61"/>
    </row>
    <row r="167" spans="1:11" s="40" customFormat="1" ht="25.5">
      <c r="A167" s="26" t="s">
        <v>174</v>
      </c>
      <c r="B167" s="34" t="s">
        <v>76</v>
      </c>
      <c r="C167" s="31">
        <v>895</v>
      </c>
      <c r="D167" s="28" t="s">
        <v>49</v>
      </c>
      <c r="E167" s="28" t="s">
        <v>214</v>
      </c>
      <c r="F167" s="29">
        <v>200</v>
      </c>
      <c r="G167" s="72">
        <f>G168</f>
        <v>40</v>
      </c>
      <c r="H167" s="72">
        <f>H168</f>
        <v>40</v>
      </c>
      <c r="I167" s="72">
        <f>I168</f>
        <v>40</v>
      </c>
      <c r="J167" s="61"/>
      <c r="K167" s="61"/>
    </row>
    <row r="168" spans="1:11" s="40" customFormat="1" ht="12.75">
      <c r="A168" s="32"/>
      <c r="B168" s="30" t="s">
        <v>28</v>
      </c>
      <c r="C168" s="31">
        <v>895</v>
      </c>
      <c r="D168" s="28" t="s">
        <v>49</v>
      </c>
      <c r="E168" s="28" t="s">
        <v>214</v>
      </c>
      <c r="F168" s="29">
        <v>240</v>
      </c>
      <c r="G168" s="72">
        <v>40</v>
      </c>
      <c r="H168" s="72">
        <v>40</v>
      </c>
      <c r="I168" s="72">
        <v>40</v>
      </c>
      <c r="J168" s="57"/>
      <c r="K168" s="61"/>
    </row>
    <row r="169" spans="1:11" s="40" customFormat="1" ht="12.75">
      <c r="A169" s="32" t="s">
        <v>175</v>
      </c>
      <c r="B169" s="54" t="s">
        <v>92</v>
      </c>
      <c r="C169" s="37">
        <v>895</v>
      </c>
      <c r="D169" s="38" t="s">
        <v>93</v>
      </c>
      <c r="E169" s="28"/>
      <c r="F169" s="29"/>
      <c r="G169" s="74">
        <f aca="true" t="shared" si="8" ref="G169:I170">G170</f>
        <v>1200</v>
      </c>
      <c r="H169" s="74">
        <f t="shared" si="8"/>
        <v>1200</v>
      </c>
      <c r="I169" s="74">
        <f t="shared" si="8"/>
        <v>1200</v>
      </c>
      <c r="J169" s="61"/>
      <c r="K169" s="61"/>
    </row>
    <row r="170" spans="1:11" s="42" customFormat="1" ht="12.75">
      <c r="A170" s="32" t="s">
        <v>176</v>
      </c>
      <c r="B170" s="46" t="s">
        <v>94</v>
      </c>
      <c r="C170" s="37">
        <v>895</v>
      </c>
      <c r="D170" s="38" t="s">
        <v>51</v>
      </c>
      <c r="E170" s="38"/>
      <c r="F170" s="47"/>
      <c r="G170" s="74">
        <f t="shared" si="8"/>
        <v>1200</v>
      </c>
      <c r="H170" s="74">
        <f t="shared" si="8"/>
        <v>1200</v>
      </c>
      <c r="I170" s="74">
        <f t="shared" si="8"/>
        <v>1200</v>
      </c>
      <c r="J170" s="59"/>
      <c r="K170" s="59"/>
    </row>
    <row r="171" spans="1:11" s="40" customFormat="1" ht="25.5">
      <c r="A171" s="26" t="s">
        <v>177</v>
      </c>
      <c r="B171" s="30" t="s">
        <v>20</v>
      </c>
      <c r="C171" s="31">
        <v>895</v>
      </c>
      <c r="D171" s="28" t="s">
        <v>51</v>
      </c>
      <c r="E171" s="28" t="s">
        <v>215</v>
      </c>
      <c r="F171" s="29"/>
      <c r="G171" s="72">
        <f>G173</f>
        <v>1200</v>
      </c>
      <c r="H171" s="72">
        <f>H173</f>
        <v>1200</v>
      </c>
      <c r="I171" s="72">
        <f>I173</f>
        <v>1200</v>
      </c>
      <c r="J171" s="61"/>
      <c r="K171" s="61"/>
    </row>
    <row r="172" spans="1:11" s="40" customFormat="1" ht="25.5">
      <c r="A172" s="26" t="s">
        <v>178</v>
      </c>
      <c r="B172" s="34" t="s">
        <v>76</v>
      </c>
      <c r="C172" s="31">
        <v>895</v>
      </c>
      <c r="D172" s="28" t="s">
        <v>51</v>
      </c>
      <c r="E172" s="28" t="s">
        <v>215</v>
      </c>
      <c r="F172" s="29">
        <v>200</v>
      </c>
      <c r="G172" s="72">
        <f>G173</f>
        <v>1200</v>
      </c>
      <c r="H172" s="72">
        <f>H173</f>
        <v>1200</v>
      </c>
      <c r="I172" s="72">
        <f>I173</f>
        <v>1200</v>
      </c>
      <c r="J172" s="61"/>
      <c r="K172" s="61"/>
    </row>
    <row r="173" spans="1:11" s="40" customFormat="1" ht="12.75">
      <c r="A173" s="32"/>
      <c r="B173" s="30" t="s">
        <v>28</v>
      </c>
      <c r="C173" s="31">
        <v>895</v>
      </c>
      <c r="D173" s="28" t="s">
        <v>51</v>
      </c>
      <c r="E173" s="28" t="s">
        <v>215</v>
      </c>
      <c r="F173" s="29">
        <v>240</v>
      </c>
      <c r="G173" s="72">
        <v>1200</v>
      </c>
      <c r="H173" s="72">
        <v>1200</v>
      </c>
      <c r="I173" s="72">
        <v>1200</v>
      </c>
      <c r="J173" s="61"/>
      <c r="K173" s="61"/>
    </row>
    <row r="174" spans="1:11" s="40" customFormat="1" ht="12.75">
      <c r="A174" s="32" t="s">
        <v>179</v>
      </c>
      <c r="B174" s="50" t="s">
        <v>95</v>
      </c>
      <c r="C174" s="37">
        <v>895</v>
      </c>
      <c r="D174" s="38" t="s">
        <v>96</v>
      </c>
      <c r="E174" s="28"/>
      <c r="F174" s="29"/>
      <c r="G174" s="74">
        <f aca="true" t="shared" si="9" ref="G174:I175">G175</f>
        <v>570</v>
      </c>
      <c r="H174" s="74">
        <f t="shared" si="9"/>
        <v>570</v>
      </c>
      <c r="I174" s="74">
        <f t="shared" si="9"/>
        <v>570</v>
      </c>
      <c r="J174" s="61"/>
      <c r="K174" s="61"/>
    </row>
    <row r="175" spans="1:11" s="40" customFormat="1" ht="12.75">
      <c r="A175" s="32" t="s">
        <v>180</v>
      </c>
      <c r="B175" s="46" t="s">
        <v>24</v>
      </c>
      <c r="C175" s="37">
        <v>895</v>
      </c>
      <c r="D175" s="38" t="s">
        <v>21</v>
      </c>
      <c r="E175" s="38"/>
      <c r="F175" s="47"/>
      <c r="G175" s="74">
        <f t="shared" si="9"/>
        <v>570</v>
      </c>
      <c r="H175" s="74">
        <f t="shared" si="9"/>
        <v>570</v>
      </c>
      <c r="I175" s="74">
        <f t="shared" si="9"/>
        <v>570</v>
      </c>
      <c r="J175" s="61"/>
      <c r="K175" s="61"/>
    </row>
    <row r="176" spans="1:11" s="40" customFormat="1" ht="12.75">
      <c r="A176" s="26" t="s">
        <v>181</v>
      </c>
      <c r="B176" s="30" t="s">
        <v>52</v>
      </c>
      <c r="C176" s="31">
        <v>895</v>
      </c>
      <c r="D176" s="28" t="s">
        <v>21</v>
      </c>
      <c r="E176" s="28" t="s">
        <v>216</v>
      </c>
      <c r="F176" s="29"/>
      <c r="G176" s="72">
        <f>G178</f>
        <v>570</v>
      </c>
      <c r="H176" s="72">
        <f>H178</f>
        <v>570</v>
      </c>
      <c r="I176" s="72">
        <f>I178</f>
        <v>570</v>
      </c>
      <c r="J176" s="61"/>
      <c r="K176" s="61"/>
    </row>
    <row r="177" spans="1:11" s="40" customFormat="1" ht="25.5">
      <c r="A177" s="26" t="s">
        <v>182</v>
      </c>
      <c r="B177" s="34" t="s">
        <v>76</v>
      </c>
      <c r="C177" s="31">
        <v>895</v>
      </c>
      <c r="D177" s="28" t="s">
        <v>21</v>
      </c>
      <c r="E177" s="28" t="s">
        <v>216</v>
      </c>
      <c r="F177" s="29">
        <v>200</v>
      </c>
      <c r="G177" s="72">
        <f>G178</f>
        <v>570</v>
      </c>
      <c r="H177" s="72">
        <f>H178</f>
        <v>570</v>
      </c>
      <c r="I177" s="72">
        <f>I178</f>
        <v>570</v>
      </c>
      <c r="J177" s="61"/>
      <c r="K177" s="61"/>
    </row>
    <row r="178" spans="1:11" s="40" customFormat="1" ht="12.75">
      <c r="A178" s="32"/>
      <c r="B178" s="30" t="s">
        <v>28</v>
      </c>
      <c r="C178" s="31">
        <v>895</v>
      </c>
      <c r="D178" s="28" t="s">
        <v>21</v>
      </c>
      <c r="E178" s="28" t="s">
        <v>216</v>
      </c>
      <c r="F178" s="29">
        <v>240</v>
      </c>
      <c r="G178" s="72">
        <v>570</v>
      </c>
      <c r="H178" s="72">
        <v>570</v>
      </c>
      <c r="I178" s="72">
        <v>570</v>
      </c>
      <c r="J178" s="61"/>
      <c r="K178" s="61"/>
    </row>
    <row r="179" spans="1:11" s="40" customFormat="1" ht="25.5">
      <c r="A179" s="32" t="s">
        <v>233</v>
      </c>
      <c r="B179" s="50" t="s">
        <v>234</v>
      </c>
      <c r="C179" s="31">
        <v>947</v>
      </c>
      <c r="D179" s="28"/>
      <c r="E179" s="28"/>
      <c r="F179" s="29"/>
      <c r="G179" s="74">
        <f aca="true" t="shared" si="10" ref="G179:I180">G180</f>
        <v>1061</v>
      </c>
      <c r="H179" s="74">
        <f t="shared" si="10"/>
        <v>1104</v>
      </c>
      <c r="I179" s="74">
        <f t="shared" si="10"/>
        <v>1147.8</v>
      </c>
      <c r="J179" s="61"/>
      <c r="K179" s="61"/>
    </row>
    <row r="180" spans="1:11" s="40" customFormat="1" ht="12.75">
      <c r="A180" s="32"/>
      <c r="B180" s="51" t="s">
        <v>71</v>
      </c>
      <c r="C180" s="37">
        <v>947</v>
      </c>
      <c r="D180" s="38" t="s">
        <v>72</v>
      </c>
      <c r="E180" s="28"/>
      <c r="F180" s="29"/>
      <c r="G180" s="72">
        <f t="shared" si="10"/>
        <v>1061</v>
      </c>
      <c r="H180" s="72">
        <f t="shared" si="10"/>
        <v>1104</v>
      </c>
      <c r="I180" s="72">
        <f t="shared" si="10"/>
        <v>1147.8</v>
      </c>
      <c r="J180" s="61"/>
      <c r="K180" s="61"/>
    </row>
    <row r="181" spans="1:11" s="40" customFormat="1" ht="12.75">
      <c r="A181" s="32" t="s">
        <v>237</v>
      </c>
      <c r="B181" s="51" t="s">
        <v>235</v>
      </c>
      <c r="C181" s="37">
        <v>947</v>
      </c>
      <c r="D181" s="70">
        <v>107</v>
      </c>
      <c r="E181" s="31"/>
      <c r="F181" s="31"/>
      <c r="G181" s="72">
        <f>G182</f>
        <v>1061</v>
      </c>
      <c r="H181" s="72">
        <f>H182</f>
        <v>1104</v>
      </c>
      <c r="I181" s="72">
        <f>I182</f>
        <v>1147.8</v>
      </c>
      <c r="J181" s="61"/>
      <c r="K181" s="61"/>
    </row>
    <row r="182" spans="1:11" s="40" customFormat="1" ht="25.5">
      <c r="A182" s="32"/>
      <c r="B182" s="51" t="s">
        <v>276</v>
      </c>
      <c r="C182" s="37">
        <v>947</v>
      </c>
      <c r="D182" s="70">
        <v>107</v>
      </c>
      <c r="E182" s="37">
        <v>7717700051</v>
      </c>
      <c r="F182" s="31"/>
      <c r="G182" s="72">
        <f>G183+G185</f>
        <v>1061</v>
      </c>
      <c r="H182" s="72">
        <f>H183+H185</f>
        <v>1104</v>
      </c>
      <c r="I182" s="72">
        <f>I183+I185</f>
        <v>1147.8</v>
      </c>
      <c r="J182" s="61"/>
      <c r="K182" s="61"/>
    </row>
    <row r="183" spans="1:11" s="40" customFormat="1" ht="51">
      <c r="A183" s="26" t="s">
        <v>236</v>
      </c>
      <c r="B183" s="71" t="s">
        <v>75</v>
      </c>
      <c r="C183" s="31">
        <v>947</v>
      </c>
      <c r="D183" s="58">
        <v>107</v>
      </c>
      <c r="E183" s="31">
        <v>7717700051</v>
      </c>
      <c r="F183" s="29">
        <v>100</v>
      </c>
      <c r="G183" s="72">
        <f>G184</f>
        <v>1051</v>
      </c>
      <c r="H183" s="72">
        <f>H184</f>
        <v>1094</v>
      </c>
      <c r="I183" s="72">
        <f>I184</f>
        <v>1137.8</v>
      </c>
      <c r="J183" s="61"/>
      <c r="K183" s="61"/>
    </row>
    <row r="184" spans="1:11" s="40" customFormat="1" ht="25.5">
      <c r="A184" s="26" t="s">
        <v>238</v>
      </c>
      <c r="B184" s="71" t="s">
        <v>47</v>
      </c>
      <c r="C184" s="31">
        <v>947</v>
      </c>
      <c r="D184" s="58">
        <v>107</v>
      </c>
      <c r="E184" s="31">
        <v>7717700051</v>
      </c>
      <c r="F184" s="29">
        <v>120</v>
      </c>
      <c r="G184" s="72">
        <v>1051</v>
      </c>
      <c r="H184" s="72">
        <v>1094</v>
      </c>
      <c r="I184" s="72">
        <v>1137.8</v>
      </c>
      <c r="J184" s="61"/>
      <c r="K184" s="61"/>
    </row>
    <row r="185" spans="1:11" s="40" customFormat="1" ht="25.5">
      <c r="A185" s="26" t="s">
        <v>277</v>
      </c>
      <c r="B185" s="34" t="s">
        <v>76</v>
      </c>
      <c r="C185" s="31">
        <v>947</v>
      </c>
      <c r="D185" s="58">
        <v>107</v>
      </c>
      <c r="E185" s="31">
        <v>7717700051</v>
      </c>
      <c r="F185" s="29">
        <v>200</v>
      </c>
      <c r="G185" s="72">
        <f>G186</f>
        <v>10</v>
      </c>
      <c r="H185" s="72">
        <f>H186</f>
        <v>10</v>
      </c>
      <c r="I185" s="72">
        <f>I186</f>
        <v>10</v>
      </c>
      <c r="J185" s="61"/>
      <c r="K185" s="61"/>
    </row>
    <row r="186" spans="1:11" s="40" customFormat="1" ht="12.75">
      <c r="A186" s="26"/>
      <c r="B186" s="30" t="s">
        <v>28</v>
      </c>
      <c r="C186" s="31">
        <v>947</v>
      </c>
      <c r="D186" s="58">
        <v>107</v>
      </c>
      <c r="E186" s="31">
        <v>7717700051</v>
      </c>
      <c r="F186" s="29">
        <v>240</v>
      </c>
      <c r="G186" s="72">
        <v>10</v>
      </c>
      <c r="H186" s="72">
        <v>10</v>
      </c>
      <c r="I186" s="72">
        <v>10</v>
      </c>
      <c r="J186" s="61"/>
      <c r="K186" s="61"/>
    </row>
    <row r="187" spans="1:11" s="41" customFormat="1" ht="12.75">
      <c r="A187" s="26"/>
      <c r="B187" s="46" t="s">
        <v>18</v>
      </c>
      <c r="C187" s="37"/>
      <c r="D187" s="38"/>
      <c r="E187" s="38"/>
      <c r="F187" s="47"/>
      <c r="G187" s="76">
        <f>SUM(G15+G34+G179)</f>
        <v>55330.399999999994</v>
      </c>
      <c r="H187" s="76">
        <f>H15+H34+H179</f>
        <v>57424.299999999996</v>
      </c>
      <c r="I187" s="76">
        <f>I15+I34+I179</f>
        <v>59676.5</v>
      </c>
      <c r="J187" s="63"/>
      <c r="K187" s="63"/>
    </row>
    <row r="188" ht="12.75">
      <c r="A188" s="36"/>
    </row>
    <row r="189" ht="12.75">
      <c r="A189" s="21"/>
    </row>
    <row r="190" ht="12.75">
      <c r="H190" s="68"/>
    </row>
  </sheetData>
  <sheetProtection/>
  <autoFilter ref="C14:G187"/>
  <mergeCells count="8">
    <mergeCell ref="B12:I12"/>
    <mergeCell ref="B11:I11"/>
    <mergeCell ref="B3:I3"/>
    <mergeCell ref="B4:I4"/>
    <mergeCell ref="B9:I9"/>
    <mergeCell ref="B10:F10"/>
    <mergeCell ref="C5:I5"/>
    <mergeCell ref="A7:I8"/>
  </mergeCells>
  <printOptions/>
  <pageMargins left="0.3937007874015748" right="0.15748031496062992" top="0.5511811023622047" bottom="0.5511811023622047" header="0.15748031496062992" footer="0.15748031496062992"/>
  <pageSetup fitToHeight="5" horizontalDpi="600" verticalDpi="600" orientation="portrait" paperSize="9" scale="72" r:id="rId1"/>
  <rowBreaks count="4" manualBreakCount="4">
    <brk id="41" max="8" man="1"/>
    <brk id="79" max="8" man="1"/>
    <brk id="116" max="8" man="1"/>
    <brk id="1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2020-11-25T13:41:37Z</cp:lastPrinted>
  <dcterms:created xsi:type="dcterms:W3CDTF">2009-01-11T10:15:59Z</dcterms:created>
  <dcterms:modified xsi:type="dcterms:W3CDTF">2020-11-25T14:20:59Z</dcterms:modified>
  <cp:category/>
  <cp:version/>
  <cp:contentType/>
  <cp:contentStatus/>
</cp:coreProperties>
</file>