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'_Экспорт'!$B$10:$F$128</definedName>
    <definedName name="_xlnm.Print_Area" localSheetId="0">'_Экспорт'!$A$1:$H$128</definedName>
  </definedNames>
  <calcPr fullCalcOnLoad="1"/>
</workbook>
</file>

<file path=xl/sharedStrings.xml><?xml version="1.0" encoding="utf-8"?>
<sst xmlns="http://schemas.openxmlformats.org/spreadsheetml/2006/main" count="444" uniqueCount="271">
  <si>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</si>
  <si>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</si>
  <si>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</si>
  <si>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</si>
  <si>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</si>
  <si>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</si>
  <si>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</si>
  <si>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</si>
  <si>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</si>
  <si>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</si>
  <si>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</si>
  <si>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</si>
  <si>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</si>
  <si>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</si>
  <si>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</si>
  <si>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</si>
  <si>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</si>
  <si>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</si>
  <si>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</si>
  <si>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</si>
  <si>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</si>
  <si>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</si>
  <si>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</si>
  <si>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</si>
  <si>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</si>
  <si>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</si>
  <si>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</si>
  <si>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</si>
  <si>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</si>
  <si>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</si>
  <si>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</si>
  <si>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</si>
  <si>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</si>
  <si>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</si>
  <si>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</si>
  <si>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</si>
  <si>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</si>
  <si>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</si>
  <si>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</si>
  <si>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</si>
  <si>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</si>
  <si>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</si>
  <si>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</si>
  <si>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</si>
  <si>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</si>
  <si>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</si>
  <si>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</si>
  <si>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</si>
  <si>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</si>
  <si>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</si>
  <si>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</si>
  <si>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</si>
  <si>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</si>
  <si>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</si>
  <si>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</si>
  <si>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</si>
  <si>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</si>
  <si>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</si>
  <si>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</si>
  <si>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</si>
  <si>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</si>
  <si>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</si>
  <si>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</si>
  <si>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</si>
  <si>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</si>
  <si>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</si>
  <si>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</si>
  <si>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</si>
  <si>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</si>
  <si>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</si>
  <si>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</si>
  <si>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</si>
  <si>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</si>
  <si>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</si>
  <si>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</si>
  <si>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</si>
  <si>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</si>
  <si>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</si>
  <si>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</si>
  <si>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</si>
  <si>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</si>
  <si>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</si>
  <si>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</si>
  <si>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2.1.1</t>
  </si>
  <si>
    <t>1.1.1</t>
  </si>
  <si>
    <t>1.2.1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</si>
  <si>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</si>
  <si>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</si>
  <si>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</si>
  <si>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</si>
  <si>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</si>
  <si>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</si>
  <si>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</si>
  <si>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</si>
  <si>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</si>
  <si>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</si>
  <si>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</si>
  <si>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</si>
  <si>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</si>
  <si>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</si>
  <si>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</si>
  <si>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</si>
  <si>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</si>
  <si>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</si>
  <si>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</si>
  <si>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</si>
  <si>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</si>
  <si>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</si>
  <si>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</si>
  <si>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</si>
  <si>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</si>
  <si>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</si>
  <si>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</si>
  <si>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</si>
  <si>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</si>
  <si>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</si>
  <si>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</si>
  <si>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</si>
  <si>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</si>
  <si>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</si>
  <si>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</si>
  <si>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</si>
  <si>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</si>
  <si>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</si>
  <si>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</si>
  <si>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</si>
  <si>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</si>
  <si>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</si>
  <si>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</si>
  <si>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</si>
  <si>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</si>
  <si>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</si>
  <si>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</si>
  <si>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</si>
  <si>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</si>
  <si>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</si>
  <si>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</si>
  <si>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</si>
  <si>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</si>
  <si>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</si>
  <si>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</si>
  <si>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</si>
  <si>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</si>
  <si>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</si>
  <si>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</si>
  <si>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</si>
  <si>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</si>
  <si>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</si>
  <si>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</si>
  <si>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</si>
  <si>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</si>
  <si>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</si>
  <si>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</si>
  <si>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</si>
  <si>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</si>
  <si>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</si>
  <si>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</si>
  <si>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</si>
  <si>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</si>
  <si>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</si>
  <si>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</si>
  <si>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</si>
  <si>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</si>
  <si>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</si>
  <si>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</si>
  <si>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</si>
  <si>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</si>
  <si>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</si>
  <si>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</si>
  <si>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</si>
  <si>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</si>
  <si>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</si>
  <si>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</si>
  <si>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</si>
  <si>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</si>
  <si>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</si>
  <si>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</si>
  <si>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</si>
  <si>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</si>
  <si>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</si>
  <si>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</si>
  <si>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</si>
  <si>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</si>
  <si>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</si>
  <si>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</si>
  <si>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</si>
  <si>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</si>
  <si>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</si>
  <si>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</si>
  <si>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</si>
  <si>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</si>
  <si>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</si>
  <si>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</si>
  <si>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</si>
  <si>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</si>
  <si>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</si>
  <si>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</si>
  <si>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</si>
  <si>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</si>
  <si>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</si>
  <si>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</si>
  <si>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</si>
  <si>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</si>
  <si>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</si>
  <si>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</si>
  <si>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</si>
  <si>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</si>
  <si>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6.1.2.2</t>
  </si>
  <si>
    <t>21901 00051</t>
  </si>
  <si>
    <t>21902 00031</t>
  </si>
  <si>
    <t>21903 00071</t>
  </si>
  <si>
    <t>21904 00011</t>
  </si>
  <si>
    <t>21905 00021</t>
  </si>
  <si>
    <t>7.3</t>
  </si>
  <si>
    <t>Другие вопросы в области образования</t>
  </si>
  <si>
    <t>7.3.1</t>
  </si>
  <si>
    <t>7.3.1.1</t>
  </si>
  <si>
    <t>0709</t>
  </si>
  <si>
    <t>21906 00061</t>
  </si>
  <si>
    <t>0310</t>
  </si>
  <si>
    <t>Защита населения и территории от чрезвычайных ситуаций природного и техногенного характера, грапожарная безопасность</t>
  </si>
  <si>
    <t>2023 год                Сумма            (тыс. руб.)</t>
  </si>
  <si>
    <t>09001 00071</t>
  </si>
  <si>
    <t>09002 00081</t>
  </si>
  <si>
    <t>21906 00081</t>
  </si>
  <si>
    <t>21907 00091</t>
  </si>
  <si>
    <t>09201 00521</t>
  </si>
  <si>
    <t>21908 00041</t>
  </si>
  <si>
    <t>09003 00091</t>
  </si>
  <si>
    <t>2024 год                Сумма            (тыс. руб.)</t>
  </si>
  <si>
    <t>1.1.1.1</t>
  </si>
  <si>
    <t>1.2</t>
  </si>
  <si>
    <t>1.2.1.1</t>
  </si>
  <si>
    <t>1.2.1.1.1</t>
  </si>
  <si>
    <t>1.2.1.1.1.1</t>
  </si>
  <si>
    <t>1.3</t>
  </si>
  <si>
    <t>1.4.</t>
  </si>
  <si>
    <t>1.4.1</t>
  </si>
  <si>
    <t>1.5.2.2</t>
  </si>
  <si>
    <t>1.5.2.3</t>
  </si>
  <si>
    <t>Расходы, аправленные на реализацию муниципальной программы по профилактике правонарушений на территории муниципального образования</t>
  </si>
  <si>
    <t>Расходы, направленные на реализацию муниципальной программы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</si>
  <si>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направленные на реализацию муниципальной программы по профилактике экстремизма и терроризма на территории муниципального образования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</si>
  <si>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</si>
  <si>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</si>
  <si>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Расходы, направленные на реализацию муниципальной программы 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</si>
  <si>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</si>
  <si>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Приложение 5</t>
  </si>
  <si>
    <t>1.2.2.</t>
  </si>
  <si>
    <t>1.2.2.1.</t>
  </si>
  <si>
    <t>1.2.3.</t>
  </si>
  <si>
    <t>1.2.3.1.</t>
  </si>
  <si>
    <t>1.3.1.</t>
  </si>
  <si>
    <t>1.3.1.1</t>
  </si>
  <si>
    <t>1.3.1.2</t>
  </si>
  <si>
    <t>1.3.2</t>
  </si>
  <si>
    <t>1.3.2.1</t>
  </si>
  <si>
    <t>1.4.2</t>
  </si>
  <si>
    <t xml:space="preserve"> Распределение бюджетных ассигнований, по разделам, подразделам, целевым статьям и группам видов расходов                                                                                              классификации расходов  местного бюджета внутригородского муниципального образования города федерального значения Санкт-Петербурга    поселок Петро-Славянка 
на 2023 год и плановый период 2024-2025 год 
</t>
  </si>
  <si>
    <t>2.2.7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</si>
  <si>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</si>
  <si>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21900 00061</t>
  </si>
  <si>
    <t>2.2.7.1</t>
  </si>
  <si>
    <t>2.2.7.1.1</t>
  </si>
  <si>
    <t>Иные закупки товаров, работ и услуг для муниципальных нужд</t>
  </si>
  <si>
    <t>налоги</t>
  </si>
  <si>
    <t>депут</t>
  </si>
  <si>
    <t>чл.вз</t>
  </si>
  <si>
    <t>2025 год                Сумма            (тыс. руб.)</t>
  </si>
  <si>
    <t>Условно утвержденные расходы</t>
  </si>
  <si>
    <t>от «28» ноября 2022 г. № 8.2/2022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</si>
</sst>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74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justify" wrapText="1"/>
    </xf>
    <xf numFmtId="174" fontId="7" fillId="32" borderId="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7" fillId="32" borderId="0" xfId="0" applyFont="1" applyFill="1" applyAlignment="1">
      <alignment wrapText="1"/>
    </xf>
    <xf numFmtId="49" fontId="7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174" fontId="9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/>
    </xf>
    <xf numFmtId="174" fontId="7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 vertical="center" wrapText="1"/>
    </xf>
    <xf numFmtId="174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174" fontId="1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/>
    </xf>
    <xf numFmtId="174" fontId="7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179" fontId="7" fillId="32" borderId="10" xfId="0" applyNumberFormat="1" applyFont="1" applyFill="1" applyBorder="1" applyAlignment="1">
      <alignment horizontal="center"/>
    </xf>
    <xf numFmtId="179" fontId="7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74" fontId="7" fillId="32" borderId="13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174" fontId="12" fillId="32" borderId="0" xfId="0" applyNumberFormat="1" applyFont="1" applyFill="1" applyAlignment="1">
      <alignment/>
    </xf>
    <xf numFmtId="174" fontId="7" fillId="32" borderId="10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vertical="center"/>
    </xf>
    <xf numFmtId="180" fontId="7" fillId="32" borderId="14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view="pageBreakPreview" zoomScale="90" zoomScaleSheetLayoutView="90" workbookViewId="0" topLeftCell="A1">
      <selection activeCell="A7" sqref="A7:H8"/>
    </sheetView>
  </sheetViews>
  <sheetFormatPr defaultColWidth="9.140625" defaultRowHeight="12.75"/>
  <cols>
    <col min="1" max="1" width="8.57421875" style="26" customWidth="1"/>
    <col min="2" max="2" width="61.8515625" style="27" customWidth="1"/>
    <col min="3" max="3" width="7.7109375" style="28" customWidth="1"/>
    <col min="4" max="4" width="12.421875" style="28" customWidth="1"/>
    <col min="5" max="5" width="7.57421875" style="29" customWidth="1"/>
    <col min="6" max="6" width="16.421875" style="33" customWidth="1"/>
    <col min="7" max="7" width="12.57421875" style="26" customWidth="1"/>
    <col min="8" max="8" width="13.421875" style="26" customWidth="1"/>
    <col min="9" max="9" width="9.8515625" style="26" bestFit="1" customWidth="1"/>
    <col min="10" max="16384" width="9.140625" style="26" customWidth="1"/>
  </cols>
  <sheetData>
    <row r="1" ht="12.75">
      <c r="F1" s="30"/>
    </row>
    <row r="2" spans="2:8" ht="12.75">
      <c r="B2" s="31"/>
      <c r="F2" s="29"/>
      <c r="H2" s="32" t="s">
        <v>247</v>
      </c>
    </row>
    <row r="3" spans="3:8" ht="12.75">
      <c r="C3" s="32"/>
      <c r="D3" s="32"/>
      <c r="E3" s="32"/>
      <c r="F3" s="60" t="s">
        <v>195</v>
      </c>
      <c r="G3" s="60"/>
      <c r="H3" s="60"/>
    </row>
    <row r="4" spans="3:8" ht="12.75">
      <c r="C4" s="32"/>
      <c r="D4" s="32"/>
      <c r="E4" s="32"/>
      <c r="F4" s="60" t="s">
        <v>270</v>
      </c>
      <c r="G4" s="60"/>
      <c r="H4" s="60"/>
    </row>
    <row r="5" spans="4:5" ht="12.75">
      <c r="D5" s="32"/>
      <c r="E5" s="32"/>
    </row>
    <row r="7" spans="1:8" ht="14.25" customHeight="1">
      <c r="A7" s="61" t="s">
        <v>258</v>
      </c>
      <c r="B7" s="61"/>
      <c r="C7" s="61"/>
      <c r="D7" s="61"/>
      <c r="E7" s="61"/>
      <c r="F7" s="61"/>
      <c r="G7" s="61"/>
      <c r="H7" s="61"/>
    </row>
    <row r="8" spans="1:8" ht="46.5" customHeight="1">
      <c r="A8" s="61"/>
      <c r="B8" s="61"/>
      <c r="C8" s="61"/>
      <c r="D8" s="61"/>
      <c r="E8" s="61"/>
      <c r="F8" s="61"/>
      <c r="G8" s="61"/>
      <c r="H8" s="61"/>
    </row>
    <row r="10" spans="1:8" s="34" customFormat="1" ht="48">
      <c r="A10" s="11" t="s">
        <v>56</v>
      </c>
      <c r="B10" s="11" t="s">
        <v>0</v>
      </c>
      <c r="C10" s="12" t="s">
        <v>187</v>
      </c>
      <c r="D10" s="13" t="s">
        <v>59</v>
      </c>
      <c r="E10" s="14" t="s">
        <v>58</v>
      </c>
      <c r="F10" s="15" t="s">
        <v>221</v>
      </c>
      <c r="G10" s="15" t="s">
        <v>229</v>
      </c>
      <c r="H10" s="15" t="s">
        <v>268</v>
      </c>
    </row>
    <row r="11" spans="1:9" s="34" customFormat="1" ht="14.25">
      <c r="A11" s="16">
        <v>1</v>
      </c>
      <c r="B11" s="17" t="s">
        <v>185</v>
      </c>
      <c r="C11" s="18" t="s">
        <v>184</v>
      </c>
      <c r="D11" s="13"/>
      <c r="E11" s="14"/>
      <c r="F11" s="24">
        <f>F12+F15+F24+F35+F38</f>
        <v>13829.999999999998</v>
      </c>
      <c r="G11" s="24">
        <f>G12+G15+G24+G35+G38</f>
        <v>14444.9</v>
      </c>
      <c r="H11" s="24">
        <f>H12+H15+H24+H35+H38</f>
        <v>14937.6</v>
      </c>
      <c r="I11" s="35"/>
    </row>
    <row r="12" spans="1:8" s="36" customFormat="1" ht="27.75" customHeight="1">
      <c r="A12" s="4" t="s">
        <v>57</v>
      </c>
      <c r="B12" s="19" t="s">
        <v>1</v>
      </c>
      <c r="C12" s="6" t="s">
        <v>2</v>
      </c>
      <c r="D12" s="6"/>
      <c r="E12" s="20"/>
      <c r="F12" s="21">
        <f aca="true" t="shared" si="0" ref="F12:H13">F13</f>
        <v>1598.4</v>
      </c>
      <c r="G12" s="21">
        <f t="shared" si="0"/>
        <v>1675.4</v>
      </c>
      <c r="H12" s="21">
        <f t="shared" si="0"/>
        <v>1752.4</v>
      </c>
    </row>
    <row r="13" spans="1:9" s="36" customFormat="1" ht="12.75">
      <c r="A13" s="4" t="s">
        <v>84</v>
      </c>
      <c r="B13" s="19" t="s">
        <v>3</v>
      </c>
      <c r="C13" s="6" t="s">
        <v>2</v>
      </c>
      <c r="D13" s="6" t="s">
        <v>161</v>
      </c>
      <c r="E13" s="20"/>
      <c r="F13" s="21">
        <f t="shared" si="0"/>
        <v>1598.4</v>
      </c>
      <c r="G13" s="21">
        <f t="shared" si="0"/>
        <v>1675.4</v>
      </c>
      <c r="H13" s="21">
        <f t="shared" si="0"/>
        <v>1752.4</v>
      </c>
      <c r="I13" s="37"/>
    </row>
    <row r="14" spans="1:8" ht="51">
      <c r="A14" s="5" t="s">
        <v>230</v>
      </c>
      <c r="B14" s="10" t="s">
        <v>61</v>
      </c>
      <c r="C14" s="7" t="s">
        <v>2</v>
      </c>
      <c r="D14" s="7" t="s">
        <v>161</v>
      </c>
      <c r="E14" s="8">
        <v>100</v>
      </c>
      <c r="F14" s="1">
        <v>1598.4</v>
      </c>
      <c r="G14" s="1">
        <v>1675.4</v>
      </c>
      <c r="H14" s="1">
        <v>1752.4</v>
      </c>
    </row>
    <row r="15" spans="1:14" s="36" customFormat="1" ht="39" customHeight="1">
      <c r="A15" s="4" t="s">
        <v>231</v>
      </c>
      <c r="B15" s="19" t="s">
        <v>4</v>
      </c>
      <c r="C15" s="6" t="s">
        <v>5</v>
      </c>
      <c r="D15" s="6"/>
      <c r="E15" s="20"/>
      <c r="F15" s="21">
        <f>F16+F20+F22</f>
        <v>2692</v>
      </c>
      <c r="G15" s="21">
        <f>G16+G20+G22</f>
        <v>2758.5</v>
      </c>
      <c r="H15" s="21">
        <f>H16+H20+H22</f>
        <v>2824.5</v>
      </c>
      <c r="L15" s="36">
        <v>2674</v>
      </c>
      <c r="M15" s="36">
        <v>103</v>
      </c>
      <c r="N15" s="36">
        <v>954.3</v>
      </c>
    </row>
    <row r="16" spans="1:13" s="36" customFormat="1" ht="18.75" customHeight="1">
      <c r="A16" s="4" t="s">
        <v>85</v>
      </c>
      <c r="B16" s="11" t="s">
        <v>60</v>
      </c>
      <c r="C16" s="6" t="s">
        <v>5</v>
      </c>
      <c r="D16" s="6" t="s">
        <v>162</v>
      </c>
      <c r="E16" s="20"/>
      <c r="F16" s="21">
        <f>F17+F18+F19</f>
        <v>2437.6</v>
      </c>
      <c r="G16" s="21">
        <f>G17+G18+G19</f>
        <v>2496.4</v>
      </c>
      <c r="H16" s="21">
        <f>H17+H18+H19</f>
        <v>2554.8</v>
      </c>
      <c r="M16" s="36">
        <v>104</v>
      </c>
    </row>
    <row r="17" spans="1:14" s="36" customFormat="1" ht="51">
      <c r="A17" s="5" t="s">
        <v>232</v>
      </c>
      <c r="B17" s="10" t="s">
        <v>61</v>
      </c>
      <c r="C17" s="7" t="s">
        <v>5</v>
      </c>
      <c r="D17" s="7" t="s">
        <v>162</v>
      </c>
      <c r="E17" s="8">
        <v>100</v>
      </c>
      <c r="F17" s="1">
        <v>1468.3</v>
      </c>
      <c r="G17" s="1">
        <v>1526.4</v>
      </c>
      <c r="H17" s="1">
        <v>1583.8</v>
      </c>
      <c r="M17" s="36" t="s">
        <v>265</v>
      </c>
      <c r="N17" s="36">
        <f>5.5+15+30</f>
        <v>50.5</v>
      </c>
    </row>
    <row r="18" spans="1:14" s="36" customFormat="1" ht="25.5">
      <c r="A18" s="5" t="s">
        <v>233</v>
      </c>
      <c r="B18" s="10" t="s">
        <v>62</v>
      </c>
      <c r="C18" s="7" t="s">
        <v>5</v>
      </c>
      <c r="D18" s="7" t="s">
        <v>162</v>
      </c>
      <c r="E18" s="8">
        <v>200</v>
      </c>
      <c r="F18" s="1">
        <v>954.3</v>
      </c>
      <c r="G18" s="1">
        <v>955</v>
      </c>
      <c r="H18" s="1">
        <v>956</v>
      </c>
      <c r="M18" s="36" t="s">
        <v>266</v>
      </c>
      <c r="N18" s="36">
        <v>158.4</v>
      </c>
    </row>
    <row r="19" spans="1:14" ht="12.75">
      <c r="A19" s="5" t="s">
        <v>234</v>
      </c>
      <c r="B19" s="3" t="s">
        <v>63</v>
      </c>
      <c r="C19" s="7" t="s">
        <v>5</v>
      </c>
      <c r="D19" s="7" t="s">
        <v>162</v>
      </c>
      <c r="E19" s="8">
        <v>800</v>
      </c>
      <c r="F19" s="1">
        <v>15</v>
      </c>
      <c r="G19" s="1">
        <v>15</v>
      </c>
      <c r="H19" s="1">
        <v>15</v>
      </c>
      <c r="M19" s="26" t="s">
        <v>267</v>
      </c>
      <c r="N19" s="26">
        <v>96</v>
      </c>
    </row>
    <row r="20" spans="1:8" s="36" customFormat="1" ht="38.25">
      <c r="A20" s="4" t="s">
        <v>248</v>
      </c>
      <c r="B20" s="22" t="s">
        <v>64</v>
      </c>
      <c r="C20" s="6" t="s">
        <v>5</v>
      </c>
      <c r="D20" s="6" t="s">
        <v>163</v>
      </c>
      <c r="E20" s="20"/>
      <c r="F20" s="21">
        <f>F21</f>
        <v>158.4</v>
      </c>
      <c r="G20" s="21">
        <f>G21</f>
        <v>166.1</v>
      </c>
      <c r="H20" s="21">
        <f>H21</f>
        <v>173.7</v>
      </c>
    </row>
    <row r="21" spans="1:8" ht="51">
      <c r="A21" s="5" t="s">
        <v>249</v>
      </c>
      <c r="B21" s="10" t="s">
        <v>61</v>
      </c>
      <c r="C21" s="7" t="s">
        <v>5</v>
      </c>
      <c r="D21" s="7" t="s">
        <v>163</v>
      </c>
      <c r="E21" s="8">
        <v>100</v>
      </c>
      <c r="F21" s="1">
        <v>158.4</v>
      </c>
      <c r="G21" s="1">
        <v>166.1</v>
      </c>
      <c r="H21" s="1">
        <v>173.7</v>
      </c>
    </row>
    <row r="22" spans="1:8" s="36" customFormat="1" ht="25.5">
      <c r="A22" s="4" t="s">
        <v>250</v>
      </c>
      <c r="B22" s="19" t="s">
        <v>186</v>
      </c>
      <c r="C22" s="6" t="s">
        <v>5</v>
      </c>
      <c r="D22" s="6"/>
      <c r="E22" s="20"/>
      <c r="F22" s="21">
        <f>F23</f>
        <v>96</v>
      </c>
      <c r="G22" s="21">
        <f>G23</f>
        <v>96</v>
      </c>
      <c r="H22" s="21">
        <f>H23</f>
        <v>96</v>
      </c>
    </row>
    <row r="23" spans="1:8" ht="36.75" customHeight="1">
      <c r="A23" s="5" t="s">
        <v>251</v>
      </c>
      <c r="B23" s="3" t="s">
        <v>33</v>
      </c>
      <c r="C23" s="7" t="s">
        <v>5</v>
      </c>
      <c r="D23" s="7" t="s">
        <v>164</v>
      </c>
      <c r="E23" s="8">
        <v>800</v>
      </c>
      <c r="F23" s="1">
        <v>96</v>
      </c>
      <c r="G23" s="1">
        <v>96</v>
      </c>
      <c r="H23" s="1">
        <v>96</v>
      </c>
    </row>
    <row r="24" spans="1:8" s="36" customFormat="1" ht="38.25">
      <c r="A24" s="4" t="s">
        <v>235</v>
      </c>
      <c r="B24" s="19" t="s">
        <v>6</v>
      </c>
      <c r="C24" s="6" t="s">
        <v>7</v>
      </c>
      <c r="D24" s="6"/>
      <c r="E24" s="20"/>
      <c r="F24" s="21">
        <f>F25+F28+F32</f>
        <v>9085.8</v>
      </c>
      <c r="G24" s="21">
        <f>G25+G28+G32</f>
        <v>9460.3</v>
      </c>
      <c r="H24" s="21">
        <f>H25+H28+H32</f>
        <v>9811.1</v>
      </c>
    </row>
    <row r="25" spans="1:8" ht="25.5">
      <c r="A25" s="4" t="s">
        <v>252</v>
      </c>
      <c r="B25" s="19" t="s">
        <v>8</v>
      </c>
      <c r="C25" s="6" t="s">
        <v>7</v>
      </c>
      <c r="D25" s="6" t="s">
        <v>165</v>
      </c>
      <c r="E25" s="20"/>
      <c r="F25" s="21">
        <f>F26+F27</f>
        <v>1613.4</v>
      </c>
      <c r="G25" s="21">
        <f>G26+G27</f>
        <v>1690.9</v>
      </c>
      <c r="H25" s="21">
        <f>H26+H27</f>
        <v>1767.4</v>
      </c>
    </row>
    <row r="26" spans="1:8" ht="51">
      <c r="A26" s="5" t="s">
        <v>253</v>
      </c>
      <c r="B26" s="3" t="s">
        <v>61</v>
      </c>
      <c r="C26" s="7" t="s">
        <v>7</v>
      </c>
      <c r="D26" s="7" t="s">
        <v>165</v>
      </c>
      <c r="E26" s="8">
        <v>100</v>
      </c>
      <c r="F26" s="1">
        <v>1598.4</v>
      </c>
      <c r="G26" s="1">
        <v>1675.9</v>
      </c>
      <c r="H26" s="1">
        <v>1752.4</v>
      </c>
    </row>
    <row r="27" spans="1:10" ht="12.75">
      <c r="A27" s="5" t="s">
        <v>254</v>
      </c>
      <c r="B27" s="10" t="s">
        <v>63</v>
      </c>
      <c r="C27" s="7" t="s">
        <v>7</v>
      </c>
      <c r="D27" s="7" t="s">
        <v>165</v>
      </c>
      <c r="E27" s="8">
        <v>800</v>
      </c>
      <c r="F27" s="1">
        <v>15</v>
      </c>
      <c r="G27" s="1">
        <v>15</v>
      </c>
      <c r="H27" s="1">
        <v>15</v>
      </c>
      <c r="J27" s="23"/>
    </row>
    <row r="28" spans="1:10" s="36" customFormat="1" ht="25.5">
      <c r="A28" s="4" t="s">
        <v>255</v>
      </c>
      <c r="B28" s="19" t="s">
        <v>18</v>
      </c>
      <c r="C28" s="6" t="s">
        <v>7</v>
      </c>
      <c r="D28" s="6" t="s">
        <v>166</v>
      </c>
      <c r="E28" s="20"/>
      <c r="F28" s="21">
        <f>F29+F30+F31</f>
        <v>6329.5</v>
      </c>
      <c r="G28" s="21">
        <f>G29+G30+G31</f>
        <v>6571</v>
      </c>
      <c r="H28" s="21">
        <f>H29+H30+H31</f>
        <v>6790.6</v>
      </c>
      <c r="J28" s="38"/>
    </row>
    <row r="29" spans="1:10" s="36" customFormat="1" ht="51">
      <c r="A29" s="5" t="s">
        <v>256</v>
      </c>
      <c r="B29" s="3" t="s">
        <v>61</v>
      </c>
      <c r="C29" s="7" t="s">
        <v>7</v>
      </c>
      <c r="D29" s="7" t="s">
        <v>166</v>
      </c>
      <c r="E29" s="8">
        <v>100</v>
      </c>
      <c r="F29" s="1">
        <v>4864.7</v>
      </c>
      <c r="G29" s="1">
        <v>5088</v>
      </c>
      <c r="H29" s="1">
        <v>5307.6</v>
      </c>
      <c r="J29" s="38"/>
    </row>
    <row r="30" spans="1:12" ht="25.5">
      <c r="A30" s="5" t="s">
        <v>238</v>
      </c>
      <c r="B30" s="10" t="s">
        <v>62</v>
      </c>
      <c r="C30" s="7" t="s">
        <v>7</v>
      </c>
      <c r="D30" s="7" t="s">
        <v>166</v>
      </c>
      <c r="E30" s="8">
        <v>200</v>
      </c>
      <c r="F30" s="1">
        <v>1414.8</v>
      </c>
      <c r="G30" s="1">
        <v>1433</v>
      </c>
      <c r="H30" s="1">
        <v>1433</v>
      </c>
      <c r="I30" s="39"/>
      <c r="J30" s="40"/>
      <c r="L30" s="26">
        <v>1414.8</v>
      </c>
    </row>
    <row r="31" spans="1:8" ht="12.75">
      <c r="A31" s="5" t="s">
        <v>239</v>
      </c>
      <c r="B31" s="10" t="s">
        <v>63</v>
      </c>
      <c r="C31" s="7" t="s">
        <v>7</v>
      </c>
      <c r="D31" s="7" t="s">
        <v>166</v>
      </c>
      <c r="E31" s="8">
        <v>800</v>
      </c>
      <c r="F31" s="1">
        <v>50</v>
      </c>
      <c r="G31" s="1">
        <v>50</v>
      </c>
      <c r="H31" s="1">
        <v>50</v>
      </c>
    </row>
    <row r="32" spans="1:8" ht="38.25">
      <c r="A32" s="4" t="s">
        <v>236</v>
      </c>
      <c r="B32" s="19" t="s">
        <v>53</v>
      </c>
      <c r="C32" s="6" t="s">
        <v>7</v>
      </c>
      <c r="D32" s="6" t="s">
        <v>167</v>
      </c>
      <c r="E32" s="20"/>
      <c r="F32" s="21">
        <f>F33+F34</f>
        <v>1142.9</v>
      </c>
      <c r="G32" s="21">
        <f>G33+G34</f>
        <v>1198.4</v>
      </c>
      <c r="H32" s="21">
        <f>H33+H34</f>
        <v>1253.1</v>
      </c>
    </row>
    <row r="33" spans="1:8" ht="51">
      <c r="A33" s="5" t="s">
        <v>237</v>
      </c>
      <c r="B33" s="3" t="s">
        <v>61</v>
      </c>
      <c r="C33" s="7" t="s">
        <v>7</v>
      </c>
      <c r="D33" s="7" t="s">
        <v>167</v>
      </c>
      <c r="E33" s="8">
        <v>100</v>
      </c>
      <c r="F33" s="1">
        <v>1062.9</v>
      </c>
      <c r="G33" s="1">
        <v>1113.4</v>
      </c>
      <c r="H33" s="1">
        <v>1163.1</v>
      </c>
    </row>
    <row r="34" spans="1:8" ht="25.5">
      <c r="A34" s="5" t="s">
        <v>257</v>
      </c>
      <c r="B34" s="10" t="s">
        <v>62</v>
      </c>
      <c r="C34" s="7" t="s">
        <v>7</v>
      </c>
      <c r="D34" s="7" t="s">
        <v>167</v>
      </c>
      <c r="E34" s="8">
        <v>200</v>
      </c>
      <c r="F34" s="1">
        <v>80</v>
      </c>
      <c r="G34" s="1">
        <v>85</v>
      </c>
      <c r="H34" s="1">
        <v>90</v>
      </c>
    </row>
    <row r="35" spans="1:8" s="36" customFormat="1" ht="12.75">
      <c r="A35" s="4" t="s">
        <v>82</v>
      </c>
      <c r="B35" s="41" t="s">
        <v>9</v>
      </c>
      <c r="C35" s="6" t="s">
        <v>22</v>
      </c>
      <c r="D35" s="6"/>
      <c r="E35" s="20"/>
      <c r="F35" s="21">
        <f aca="true" t="shared" si="1" ref="F35:H36">F36</f>
        <v>10</v>
      </c>
      <c r="G35" s="21">
        <f t="shared" si="1"/>
        <v>10</v>
      </c>
      <c r="H35" s="21">
        <f t="shared" si="1"/>
        <v>10</v>
      </c>
    </row>
    <row r="36" spans="1:8" ht="12.75">
      <c r="A36" s="5" t="s">
        <v>86</v>
      </c>
      <c r="B36" s="3" t="s">
        <v>10</v>
      </c>
      <c r="C36" s="7" t="s">
        <v>22</v>
      </c>
      <c r="D36" s="7" t="s">
        <v>169</v>
      </c>
      <c r="E36" s="8"/>
      <c r="F36" s="1">
        <f t="shared" si="1"/>
        <v>10</v>
      </c>
      <c r="G36" s="1">
        <f t="shared" si="1"/>
        <v>10</v>
      </c>
      <c r="H36" s="1">
        <f t="shared" si="1"/>
        <v>10</v>
      </c>
    </row>
    <row r="37" spans="1:8" ht="12.75">
      <c r="A37" s="5" t="s">
        <v>83</v>
      </c>
      <c r="B37" s="3" t="s">
        <v>63</v>
      </c>
      <c r="C37" s="7" t="s">
        <v>22</v>
      </c>
      <c r="D37" s="7" t="s">
        <v>169</v>
      </c>
      <c r="E37" s="8">
        <v>800</v>
      </c>
      <c r="F37" s="1">
        <v>10</v>
      </c>
      <c r="G37" s="1">
        <v>10</v>
      </c>
      <c r="H37" s="1">
        <v>10</v>
      </c>
    </row>
    <row r="38" spans="1:8" s="36" customFormat="1" ht="12.75">
      <c r="A38" s="4" t="s">
        <v>94</v>
      </c>
      <c r="B38" s="41" t="s">
        <v>11</v>
      </c>
      <c r="C38" s="6" t="s">
        <v>21</v>
      </c>
      <c r="D38" s="6"/>
      <c r="E38" s="20"/>
      <c r="F38" s="21">
        <f>F39+F41+F43+F45+F47</f>
        <v>443.8</v>
      </c>
      <c r="G38" s="21">
        <f>G39+G41+G43+G45+G47</f>
        <v>540.7</v>
      </c>
      <c r="H38" s="21">
        <f>H39+H41+H43+H45+H47</f>
        <v>539.6</v>
      </c>
    </row>
    <row r="39" spans="1:8" ht="25.5">
      <c r="A39" s="5" t="s">
        <v>87</v>
      </c>
      <c r="B39" s="3" t="s">
        <v>31</v>
      </c>
      <c r="C39" s="7" t="s">
        <v>21</v>
      </c>
      <c r="D39" s="7" t="s">
        <v>222</v>
      </c>
      <c r="E39" s="8"/>
      <c r="F39" s="1">
        <f>F40</f>
        <v>105</v>
      </c>
      <c r="G39" s="1">
        <f>G40</f>
        <v>21.5</v>
      </c>
      <c r="H39" s="1">
        <f>H40</f>
        <v>20</v>
      </c>
    </row>
    <row r="40" spans="1:8" ht="25.5">
      <c r="A40" s="5" t="s">
        <v>88</v>
      </c>
      <c r="B40" s="10" t="s">
        <v>62</v>
      </c>
      <c r="C40" s="7" t="s">
        <v>21</v>
      </c>
      <c r="D40" s="7" t="s">
        <v>222</v>
      </c>
      <c r="E40" s="8">
        <v>200</v>
      </c>
      <c r="F40" s="1">
        <v>105</v>
      </c>
      <c r="G40" s="1">
        <v>21.5</v>
      </c>
      <c r="H40" s="1">
        <v>20</v>
      </c>
    </row>
    <row r="41" spans="1:8" ht="38.25">
      <c r="A41" s="5" t="s">
        <v>89</v>
      </c>
      <c r="B41" s="3" t="s">
        <v>32</v>
      </c>
      <c r="C41" s="7" t="s">
        <v>21</v>
      </c>
      <c r="D41" s="7" t="s">
        <v>223</v>
      </c>
      <c r="E41" s="7"/>
      <c r="F41" s="1">
        <f>F42</f>
        <v>0</v>
      </c>
      <c r="G41" s="1">
        <f>G42</f>
        <v>10</v>
      </c>
      <c r="H41" s="1">
        <f>H42</f>
        <v>10</v>
      </c>
    </row>
    <row r="42" spans="1:8" ht="25.5">
      <c r="A42" s="5" t="s">
        <v>90</v>
      </c>
      <c r="B42" s="10" t="s">
        <v>62</v>
      </c>
      <c r="C42" s="7" t="s">
        <v>21</v>
      </c>
      <c r="D42" s="7" t="s">
        <v>223</v>
      </c>
      <c r="E42" s="8">
        <v>200</v>
      </c>
      <c r="F42" s="1">
        <v>0</v>
      </c>
      <c r="G42" s="1">
        <v>10</v>
      </c>
      <c r="H42" s="1">
        <v>10</v>
      </c>
    </row>
    <row r="43" spans="1:8" ht="25.5">
      <c r="A43" s="5" t="s">
        <v>198</v>
      </c>
      <c r="B43" s="9" t="s">
        <v>190</v>
      </c>
      <c r="C43" s="5" t="s">
        <v>21</v>
      </c>
      <c r="D43" s="7" t="s">
        <v>191</v>
      </c>
      <c r="E43" s="8"/>
      <c r="F43" s="1">
        <f>F44</f>
        <v>130</v>
      </c>
      <c r="G43" s="1">
        <f>G44</f>
        <v>300</v>
      </c>
      <c r="H43" s="1">
        <f>H44</f>
        <v>300</v>
      </c>
    </row>
    <row r="44" spans="1:8" ht="25.5">
      <c r="A44" s="5" t="s">
        <v>199</v>
      </c>
      <c r="B44" s="3" t="s">
        <v>62</v>
      </c>
      <c r="C44" s="7" t="s">
        <v>21</v>
      </c>
      <c r="D44" s="7" t="s">
        <v>191</v>
      </c>
      <c r="E44" s="8">
        <v>200</v>
      </c>
      <c r="F44" s="1">
        <v>130</v>
      </c>
      <c r="G44" s="1">
        <v>300</v>
      </c>
      <c r="H44" s="1">
        <v>300</v>
      </c>
    </row>
    <row r="45" spans="1:8" ht="25.5">
      <c r="A45" s="5" t="s">
        <v>91</v>
      </c>
      <c r="B45" s="3" t="s">
        <v>200</v>
      </c>
      <c r="C45" s="7" t="s">
        <v>21</v>
      </c>
      <c r="D45" s="7" t="s">
        <v>201</v>
      </c>
      <c r="E45" s="8"/>
      <c r="F45" s="1">
        <f>F46</f>
        <v>200</v>
      </c>
      <c r="G45" s="1">
        <f>G46</f>
        <v>200</v>
      </c>
      <c r="H45" s="1">
        <f>H46</f>
        <v>200</v>
      </c>
    </row>
    <row r="46" spans="1:8" ht="25.5">
      <c r="A46" s="5" t="s">
        <v>92</v>
      </c>
      <c r="B46" s="3" t="s">
        <v>62</v>
      </c>
      <c r="C46" s="7" t="s">
        <v>21</v>
      </c>
      <c r="D46" s="7" t="s">
        <v>201</v>
      </c>
      <c r="E46" s="8">
        <v>200</v>
      </c>
      <c r="F46" s="1">
        <v>200</v>
      </c>
      <c r="G46" s="1">
        <v>200</v>
      </c>
      <c r="H46" s="1">
        <v>200</v>
      </c>
    </row>
    <row r="47" spans="1:8" ht="38.25">
      <c r="A47" s="5" t="s">
        <v>205</v>
      </c>
      <c r="B47" s="10" t="s">
        <v>48</v>
      </c>
      <c r="C47" s="7" t="s">
        <v>21</v>
      </c>
      <c r="D47" s="7" t="s">
        <v>168</v>
      </c>
      <c r="E47" s="8"/>
      <c r="F47" s="1">
        <f>F48</f>
        <v>8.8</v>
      </c>
      <c r="G47" s="1">
        <f>G48</f>
        <v>9.2</v>
      </c>
      <c r="H47" s="1">
        <f>H48</f>
        <v>9.6</v>
      </c>
    </row>
    <row r="48" spans="1:8" ht="25.5">
      <c r="A48" s="5" t="s">
        <v>206</v>
      </c>
      <c r="B48" s="10" t="s">
        <v>62</v>
      </c>
      <c r="C48" s="7" t="s">
        <v>21</v>
      </c>
      <c r="D48" s="7" t="s">
        <v>168</v>
      </c>
      <c r="E48" s="8">
        <v>200</v>
      </c>
      <c r="F48" s="1">
        <v>8.8</v>
      </c>
      <c r="G48" s="1">
        <v>9.2</v>
      </c>
      <c r="H48" s="1">
        <v>9.6</v>
      </c>
    </row>
    <row r="49" spans="1:8" ht="30.75" customHeight="1">
      <c r="A49" s="4" t="s">
        <v>93</v>
      </c>
      <c r="B49" s="17" t="s">
        <v>65</v>
      </c>
      <c r="C49" s="42" t="s">
        <v>66</v>
      </c>
      <c r="D49" s="7"/>
      <c r="E49" s="8"/>
      <c r="F49" s="43">
        <f>F50+F55</f>
        <v>565</v>
      </c>
      <c r="G49" s="43">
        <f>G50+G55</f>
        <v>395</v>
      </c>
      <c r="H49" s="43">
        <f>H50+H55</f>
        <v>395</v>
      </c>
    </row>
    <row r="50" spans="1:8" s="36" customFormat="1" ht="25.5">
      <c r="A50" s="4" t="s">
        <v>95</v>
      </c>
      <c r="B50" s="19" t="s">
        <v>220</v>
      </c>
      <c r="C50" s="6" t="s">
        <v>219</v>
      </c>
      <c r="D50" s="6"/>
      <c r="E50" s="20"/>
      <c r="F50" s="21">
        <f>F52+F54</f>
        <v>75</v>
      </c>
      <c r="G50" s="21">
        <f>G52+G54</f>
        <v>45</v>
      </c>
      <c r="H50" s="21">
        <f>H52+H54</f>
        <v>45</v>
      </c>
    </row>
    <row r="51" spans="1:8" ht="66.75" customHeight="1">
      <c r="A51" s="5" t="s">
        <v>96</v>
      </c>
      <c r="B51" s="3" t="s">
        <v>34</v>
      </c>
      <c r="C51" s="7" t="s">
        <v>219</v>
      </c>
      <c r="D51" s="7" t="s">
        <v>224</v>
      </c>
      <c r="E51" s="8"/>
      <c r="F51" s="1">
        <f>F52</f>
        <v>65</v>
      </c>
      <c r="G51" s="1">
        <f>G52</f>
        <v>20</v>
      </c>
      <c r="H51" s="1">
        <f>H52</f>
        <v>20</v>
      </c>
    </row>
    <row r="52" spans="1:8" ht="25.5">
      <c r="A52" s="5" t="s">
        <v>97</v>
      </c>
      <c r="B52" s="10" t="s">
        <v>62</v>
      </c>
      <c r="C52" s="7" t="s">
        <v>219</v>
      </c>
      <c r="D52" s="7" t="s">
        <v>224</v>
      </c>
      <c r="E52" s="8">
        <v>200</v>
      </c>
      <c r="F52" s="1">
        <v>65</v>
      </c>
      <c r="G52" s="1">
        <v>20</v>
      </c>
      <c r="H52" s="1">
        <v>20</v>
      </c>
    </row>
    <row r="53" spans="1:8" ht="63.75">
      <c r="A53" s="5" t="s">
        <v>98</v>
      </c>
      <c r="B53" s="3" t="s">
        <v>202</v>
      </c>
      <c r="C53" s="7" t="s">
        <v>219</v>
      </c>
      <c r="D53" s="7" t="s">
        <v>225</v>
      </c>
      <c r="E53" s="8"/>
      <c r="F53" s="1">
        <f>F54</f>
        <v>10</v>
      </c>
      <c r="G53" s="1">
        <f>G54</f>
        <v>25</v>
      </c>
      <c r="H53" s="1">
        <f>H54</f>
        <v>25</v>
      </c>
    </row>
    <row r="54" spans="1:8" ht="25.5">
      <c r="A54" s="5" t="s">
        <v>154</v>
      </c>
      <c r="B54" s="10" t="s">
        <v>62</v>
      </c>
      <c r="C54" s="7" t="s">
        <v>219</v>
      </c>
      <c r="D54" s="7" t="s">
        <v>225</v>
      </c>
      <c r="E54" s="8">
        <v>200</v>
      </c>
      <c r="F54" s="1">
        <v>10</v>
      </c>
      <c r="G54" s="1">
        <v>25</v>
      </c>
      <c r="H54" s="1">
        <v>25</v>
      </c>
    </row>
    <row r="55" spans="1:8" ht="27" customHeight="1">
      <c r="A55" s="4" t="s">
        <v>99</v>
      </c>
      <c r="B55" s="19" t="s">
        <v>50</v>
      </c>
      <c r="C55" s="6" t="s">
        <v>51</v>
      </c>
      <c r="D55" s="6"/>
      <c r="E55" s="20"/>
      <c r="F55" s="21">
        <f>F56+F58+F60+F64+F66+F62+F68</f>
        <v>490</v>
      </c>
      <c r="G55" s="21">
        <f>G56+G58+G60+G64+G66+G62+G68</f>
        <v>350</v>
      </c>
      <c r="H55" s="21">
        <f>H56+H58+H60+H64+H66+H62+H68</f>
        <v>350</v>
      </c>
    </row>
    <row r="56" spans="1:8" ht="38.25">
      <c r="A56" s="5" t="s">
        <v>100</v>
      </c>
      <c r="B56" s="3" t="s">
        <v>242</v>
      </c>
      <c r="C56" s="7" t="s">
        <v>51</v>
      </c>
      <c r="D56" s="7" t="s">
        <v>226</v>
      </c>
      <c r="E56" s="8"/>
      <c r="F56" s="1">
        <f>F57</f>
        <v>50</v>
      </c>
      <c r="G56" s="1">
        <f>G57</f>
        <v>50</v>
      </c>
      <c r="H56" s="1">
        <f>H57</f>
        <v>50</v>
      </c>
    </row>
    <row r="57" spans="1:8" ht="25.5">
      <c r="A57" s="5" t="s">
        <v>101</v>
      </c>
      <c r="B57" s="10" t="s">
        <v>62</v>
      </c>
      <c r="C57" s="7" t="s">
        <v>51</v>
      </c>
      <c r="D57" s="7" t="s">
        <v>226</v>
      </c>
      <c r="E57" s="8">
        <v>200</v>
      </c>
      <c r="F57" s="1">
        <v>50</v>
      </c>
      <c r="G57" s="1">
        <v>50</v>
      </c>
      <c r="H57" s="1">
        <v>50</v>
      </c>
    </row>
    <row r="58" spans="1:8" ht="38.25">
      <c r="A58" s="5" t="s">
        <v>102</v>
      </c>
      <c r="B58" s="3" t="s">
        <v>240</v>
      </c>
      <c r="C58" s="7" t="s">
        <v>51</v>
      </c>
      <c r="D58" s="7" t="s">
        <v>209</v>
      </c>
      <c r="E58" s="8"/>
      <c r="F58" s="1">
        <f>F59</f>
        <v>70</v>
      </c>
      <c r="G58" s="1">
        <f>G59</f>
        <v>50</v>
      </c>
      <c r="H58" s="1">
        <f>H59</f>
        <v>50</v>
      </c>
    </row>
    <row r="59" spans="1:8" ht="25.5">
      <c r="A59" s="5" t="s">
        <v>103</v>
      </c>
      <c r="B59" s="10" t="s">
        <v>62</v>
      </c>
      <c r="C59" s="7" t="s">
        <v>51</v>
      </c>
      <c r="D59" s="7" t="s">
        <v>209</v>
      </c>
      <c r="E59" s="8">
        <v>200</v>
      </c>
      <c r="F59" s="1">
        <v>70</v>
      </c>
      <c r="G59" s="1">
        <v>50</v>
      </c>
      <c r="H59" s="1">
        <v>50</v>
      </c>
    </row>
    <row r="60" spans="1:8" ht="51">
      <c r="A60" s="5" t="s">
        <v>104</v>
      </c>
      <c r="B60" s="3" t="s">
        <v>241</v>
      </c>
      <c r="C60" s="7" t="s">
        <v>51</v>
      </c>
      <c r="D60" s="7" t="s">
        <v>210</v>
      </c>
      <c r="E60" s="8"/>
      <c r="F60" s="1">
        <f>F61</f>
        <v>50</v>
      </c>
      <c r="G60" s="1">
        <f>G61</f>
        <v>50</v>
      </c>
      <c r="H60" s="1">
        <f>H61</f>
        <v>50</v>
      </c>
    </row>
    <row r="61" spans="1:8" ht="25.5">
      <c r="A61" s="5" t="s">
        <v>105</v>
      </c>
      <c r="B61" s="10" t="s">
        <v>62</v>
      </c>
      <c r="C61" s="7" t="s">
        <v>51</v>
      </c>
      <c r="D61" s="7" t="s">
        <v>210</v>
      </c>
      <c r="E61" s="8">
        <v>200</v>
      </c>
      <c r="F61" s="1">
        <v>50</v>
      </c>
      <c r="G61" s="1">
        <v>50</v>
      </c>
      <c r="H61" s="1">
        <v>50</v>
      </c>
    </row>
    <row r="62" spans="1:8" ht="76.5">
      <c r="A62" s="5" t="s">
        <v>106</v>
      </c>
      <c r="B62" s="3" t="s">
        <v>243</v>
      </c>
      <c r="C62" s="7" t="s">
        <v>51</v>
      </c>
      <c r="D62" s="7" t="s">
        <v>211</v>
      </c>
      <c r="E62" s="8"/>
      <c r="F62" s="1">
        <f>F63</f>
        <v>50</v>
      </c>
      <c r="G62" s="1">
        <f>G63</f>
        <v>50</v>
      </c>
      <c r="H62" s="1">
        <f>H63</f>
        <v>50</v>
      </c>
    </row>
    <row r="63" spans="1:8" ht="25.5">
      <c r="A63" s="5" t="s">
        <v>107</v>
      </c>
      <c r="B63" s="10" t="s">
        <v>62</v>
      </c>
      <c r="C63" s="7" t="s">
        <v>51</v>
      </c>
      <c r="D63" s="7" t="s">
        <v>211</v>
      </c>
      <c r="E63" s="8">
        <v>200</v>
      </c>
      <c r="F63" s="1">
        <v>50</v>
      </c>
      <c r="G63" s="1">
        <v>50</v>
      </c>
      <c r="H63" s="1">
        <v>50</v>
      </c>
    </row>
    <row r="64" spans="1:8" ht="38.25">
      <c r="A64" s="5" t="s">
        <v>108</v>
      </c>
      <c r="B64" s="3" t="s">
        <v>244</v>
      </c>
      <c r="C64" s="7" t="s">
        <v>51</v>
      </c>
      <c r="D64" s="7" t="s">
        <v>208</v>
      </c>
      <c r="E64" s="8"/>
      <c r="F64" s="1">
        <f>F65</f>
        <v>10</v>
      </c>
      <c r="G64" s="1">
        <f>G65</f>
        <v>50</v>
      </c>
      <c r="H64" s="1">
        <f>H65</f>
        <v>50</v>
      </c>
    </row>
    <row r="65" spans="1:8" ht="25.5">
      <c r="A65" s="5" t="s">
        <v>109</v>
      </c>
      <c r="B65" s="10" t="s">
        <v>62</v>
      </c>
      <c r="C65" s="7" t="s">
        <v>51</v>
      </c>
      <c r="D65" s="7" t="s">
        <v>208</v>
      </c>
      <c r="E65" s="8">
        <v>200</v>
      </c>
      <c r="F65" s="1">
        <v>10</v>
      </c>
      <c r="G65" s="1">
        <v>50</v>
      </c>
      <c r="H65" s="1">
        <v>50</v>
      </c>
    </row>
    <row r="66" spans="1:8" ht="89.25">
      <c r="A66" s="5" t="s">
        <v>203</v>
      </c>
      <c r="B66" s="3" t="s">
        <v>245</v>
      </c>
      <c r="C66" s="7" t="s">
        <v>51</v>
      </c>
      <c r="D66" s="7" t="s">
        <v>212</v>
      </c>
      <c r="E66" s="8"/>
      <c r="F66" s="1">
        <f>F67</f>
        <v>50</v>
      </c>
      <c r="G66" s="1">
        <f>G67</f>
        <v>50</v>
      </c>
      <c r="H66" s="1">
        <f>H67</f>
        <v>50</v>
      </c>
    </row>
    <row r="67" spans="1:8" ht="25.5">
      <c r="A67" s="5" t="s">
        <v>204</v>
      </c>
      <c r="B67" s="10" t="s">
        <v>62</v>
      </c>
      <c r="C67" s="7" t="s">
        <v>51</v>
      </c>
      <c r="D67" s="7" t="s">
        <v>212</v>
      </c>
      <c r="E67" s="8">
        <v>200</v>
      </c>
      <c r="F67" s="1">
        <v>50</v>
      </c>
      <c r="G67" s="1">
        <v>50</v>
      </c>
      <c r="H67" s="1">
        <v>50</v>
      </c>
    </row>
    <row r="68" spans="1:13" s="25" customFormat="1" ht="38.25">
      <c r="A68" s="5" t="s">
        <v>259</v>
      </c>
      <c r="B68" s="19" t="s">
        <v>260</v>
      </c>
      <c r="C68" s="7" t="s">
        <v>51</v>
      </c>
      <c r="D68" s="7" t="s">
        <v>261</v>
      </c>
      <c r="F68" s="21">
        <f>F70</f>
        <v>210</v>
      </c>
      <c r="G68" s="21">
        <f>G70</f>
        <v>50</v>
      </c>
      <c r="H68" s="21">
        <f>H70</f>
        <v>50</v>
      </c>
      <c r="I68" s="36"/>
      <c r="L68" s="36"/>
      <c r="M68" s="36"/>
    </row>
    <row r="69" spans="1:8" s="25" customFormat="1" ht="25.5">
      <c r="A69" s="5" t="s">
        <v>262</v>
      </c>
      <c r="B69" s="10" t="s">
        <v>62</v>
      </c>
      <c r="C69" s="7" t="s">
        <v>51</v>
      </c>
      <c r="D69" s="7" t="s">
        <v>261</v>
      </c>
      <c r="E69" s="8">
        <v>200</v>
      </c>
      <c r="F69" s="44">
        <v>210</v>
      </c>
      <c r="G69" s="1">
        <f>G70</f>
        <v>50</v>
      </c>
      <c r="H69" s="1">
        <f>H70</f>
        <v>50</v>
      </c>
    </row>
    <row r="70" spans="1:8" s="25" customFormat="1" ht="12.75">
      <c r="A70" s="5" t="s">
        <v>263</v>
      </c>
      <c r="B70" s="3" t="s">
        <v>264</v>
      </c>
      <c r="C70" s="7" t="s">
        <v>51</v>
      </c>
      <c r="D70" s="7" t="s">
        <v>261</v>
      </c>
      <c r="E70" s="8">
        <v>240</v>
      </c>
      <c r="F70" s="45">
        <v>210</v>
      </c>
      <c r="G70" s="1">
        <v>50</v>
      </c>
      <c r="H70" s="1">
        <v>50</v>
      </c>
    </row>
    <row r="71" spans="1:8" ht="12.75">
      <c r="A71" s="5"/>
      <c r="B71" s="10"/>
      <c r="C71" s="7"/>
      <c r="D71" s="7"/>
      <c r="E71" s="8"/>
      <c r="F71" s="1"/>
      <c r="G71" s="1"/>
      <c r="H71" s="1"/>
    </row>
    <row r="72" spans="1:8" ht="14.25">
      <c r="A72" s="4" t="s">
        <v>110</v>
      </c>
      <c r="B72" s="46" t="s">
        <v>67</v>
      </c>
      <c r="C72" s="42" t="s">
        <v>68</v>
      </c>
      <c r="D72" s="7"/>
      <c r="E72" s="8"/>
      <c r="F72" s="43">
        <f>F76+F73+F80</f>
        <v>15395.3</v>
      </c>
      <c r="G72" s="43">
        <f>G76+G73+G80</f>
        <v>24710.8</v>
      </c>
      <c r="H72" s="43">
        <f>H76+H73+H80</f>
        <v>24778.7</v>
      </c>
    </row>
    <row r="73" spans="1:8" ht="12.75">
      <c r="A73" s="4" t="s">
        <v>111</v>
      </c>
      <c r="B73" s="41" t="s">
        <v>155</v>
      </c>
      <c r="C73" s="6" t="s">
        <v>156</v>
      </c>
      <c r="D73" s="7"/>
      <c r="E73" s="8"/>
      <c r="F73" s="21">
        <f aca="true" t="shared" si="2" ref="F73:H74">F74</f>
        <v>100</v>
      </c>
      <c r="G73" s="21">
        <f t="shared" si="2"/>
        <v>120</v>
      </c>
      <c r="H73" s="21">
        <f t="shared" si="2"/>
        <v>120</v>
      </c>
    </row>
    <row r="74" spans="1:8" ht="63.75">
      <c r="A74" s="5" t="s">
        <v>112</v>
      </c>
      <c r="B74" s="3" t="s">
        <v>170</v>
      </c>
      <c r="C74" s="6" t="s">
        <v>156</v>
      </c>
      <c r="D74" s="7" t="s">
        <v>227</v>
      </c>
      <c r="E74" s="8"/>
      <c r="F74" s="1">
        <f t="shared" si="2"/>
        <v>100</v>
      </c>
      <c r="G74" s="1">
        <f t="shared" si="2"/>
        <v>120</v>
      </c>
      <c r="H74" s="1">
        <f t="shared" si="2"/>
        <v>120</v>
      </c>
    </row>
    <row r="75" spans="1:8" ht="25.5">
      <c r="A75" s="5" t="s">
        <v>113</v>
      </c>
      <c r="B75" s="10" t="s">
        <v>62</v>
      </c>
      <c r="C75" s="6" t="s">
        <v>156</v>
      </c>
      <c r="D75" s="7" t="s">
        <v>227</v>
      </c>
      <c r="E75" s="8">
        <v>200</v>
      </c>
      <c r="F75" s="1">
        <v>100</v>
      </c>
      <c r="G75" s="1">
        <v>120</v>
      </c>
      <c r="H75" s="1">
        <v>120</v>
      </c>
    </row>
    <row r="76" spans="1:11" ht="12.75">
      <c r="A76" s="4" t="s">
        <v>157</v>
      </c>
      <c r="B76" s="19" t="s">
        <v>193</v>
      </c>
      <c r="C76" s="6" t="s">
        <v>25</v>
      </c>
      <c r="D76" s="7"/>
      <c r="E76" s="8"/>
      <c r="F76" s="21">
        <f>F77</f>
        <v>15295.3</v>
      </c>
      <c r="G76" s="21">
        <f>G77</f>
        <v>24540.8</v>
      </c>
      <c r="H76" s="21">
        <f>H77</f>
        <v>24608.7</v>
      </c>
      <c r="I76" s="26">
        <v>31075.3</v>
      </c>
      <c r="J76" s="26">
        <v>32588.4</v>
      </c>
      <c r="K76" s="26">
        <v>34078.2</v>
      </c>
    </row>
    <row r="77" spans="1:8" ht="40.5" customHeight="1">
      <c r="A77" s="5" t="s">
        <v>158</v>
      </c>
      <c r="B77" s="3" t="s">
        <v>35</v>
      </c>
      <c r="C77" s="7" t="s">
        <v>25</v>
      </c>
      <c r="D77" s="7" t="s">
        <v>171</v>
      </c>
      <c r="E77" s="8"/>
      <c r="F77" s="1">
        <f>F78+F79</f>
        <v>15295.3</v>
      </c>
      <c r="G77" s="1">
        <f>G78+G79</f>
        <v>24540.8</v>
      </c>
      <c r="H77" s="1">
        <f>H78+H79</f>
        <v>24608.7</v>
      </c>
    </row>
    <row r="78" spans="1:9" ht="25.5">
      <c r="A78" s="5" t="s">
        <v>159</v>
      </c>
      <c r="B78" s="10" t="s">
        <v>62</v>
      </c>
      <c r="C78" s="7" t="s">
        <v>25</v>
      </c>
      <c r="D78" s="7" t="s">
        <v>171</v>
      </c>
      <c r="E78" s="8">
        <v>200</v>
      </c>
      <c r="F78" s="1">
        <v>15195.3</v>
      </c>
      <c r="G78" s="1">
        <v>24490.8</v>
      </c>
      <c r="H78" s="1">
        <v>24558.7</v>
      </c>
      <c r="I78" s="47"/>
    </row>
    <row r="79" spans="1:8" ht="12.75">
      <c r="A79" s="5" t="s">
        <v>160</v>
      </c>
      <c r="B79" s="3" t="s">
        <v>63</v>
      </c>
      <c r="C79" s="7" t="s">
        <v>25</v>
      </c>
      <c r="D79" s="7" t="s">
        <v>171</v>
      </c>
      <c r="E79" s="8">
        <v>800</v>
      </c>
      <c r="F79" s="1">
        <v>100</v>
      </c>
      <c r="G79" s="1">
        <v>50</v>
      </c>
      <c r="H79" s="1">
        <v>50</v>
      </c>
    </row>
    <row r="80" spans="1:8" ht="15.75" customHeight="1">
      <c r="A80" s="4" t="s">
        <v>188</v>
      </c>
      <c r="B80" s="2" t="s">
        <v>196</v>
      </c>
      <c r="C80" s="6" t="s">
        <v>197</v>
      </c>
      <c r="D80" s="7"/>
      <c r="E80" s="8"/>
      <c r="F80" s="21">
        <f aca="true" t="shared" si="3" ref="F80:H81">F81</f>
        <v>0</v>
      </c>
      <c r="G80" s="21">
        <f t="shared" si="3"/>
        <v>50</v>
      </c>
      <c r="H80" s="21">
        <f t="shared" si="3"/>
        <v>50</v>
      </c>
    </row>
    <row r="81" spans="1:8" ht="38.25">
      <c r="A81" s="5" t="s">
        <v>189</v>
      </c>
      <c r="B81" s="3" t="s">
        <v>49</v>
      </c>
      <c r="C81" s="7" t="s">
        <v>197</v>
      </c>
      <c r="D81" s="7" t="s">
        <v>228</v>
      </c>
      <c r="E81" s="8"/>
      <c r="F81" s="1">
        <f t="shared" si="3"/>
        <v>0</v>
      </c>
      <c r="G81" s="1">
        <f>G82</f>
        <v>50</v>
      </c>
      <c r="H81" s="1">
        <f t="shared" si="3"/>
        <v>50</v>
      </c>
    </row>
    <row r="82" spans="1:8" ht="25.5">
      <c r="A82" s="5" t="s">
        <v>192</v>
      </c>
      <c r="B82" s="10" t="s">
        <v>62</v>
      </c>
      <c r="C82" s="7" t="s">
        <v>197</v>
      </c>
      <c r="D82" s="7" t="s">
        <v>228</v>
      </c>
      <c r="E82" s="8">
        <v>200</v>
      </c>
      <c r="F82" s="1">
        <v>0</v>
      </c>
      <c r="G82" s="1">
        <v>50</v>
      </c>
      <c r="H82" s="1">
        <v>50</v>
      </c>
    </row>
    <row r="83" spans="1:8" ht="14.25">
      <c r="A83" s="4" t="s">
        <v>114</v>
      </c>
      <c r="B83" s="46" t="s">
        <v>69</v>
      </c>
      <c r="C83" s="42" t="s">
        <v>70</v>
      </c>
      <c r="D83" s="7"/>
      <c r="E83" s="8"/>
      <c r="F83" s="43">
        <f>F84</f>
        <v>26321.2</v>
      </c>
      <c r="G83" s="43">
        <f>G84</f>
        <v>19034.1</v>
      </c>
      <c r="H83" s="43">
        <f>H84</f>
        <v>19759.2</v>
      </c>
    </row>
    <row r="84" spans="1:11" s="36" customFormat="1" ht="12.75">
      <c r="A84" s="4" t="s">
        <v>115</v>
      </c>
      <c r="B84" s="19" t="s">
        <v>12</v>
      </c>
      <c r="C84" s="6" t="s">
        <v>13</v>
      </c>
      <c r="D84" s="6"/>
      <c r="E84" s="20"/>
      <c r="F84" s="21">
        <f>F85+F88</f>
        <v>26321.2</v>
      </c>
      <c r="G84" s="21">
        <f>G85+G88</f>
        <v>19034.1</v>
      </c>
      <c r="H84" s="21">
        <f>H85+H88</f>
        <v>19759.2</v>
      </c>
      <c r="I84" s="36">
        <v>4402.8</v>
      </c>
      <c r="J84" s="36">
        <v>4617.3</v>
      </c>
      <c r="K84" s="36">
        <v>4827.9</v>
      </c>
    </row>
    <row r="85" spans="1:8" ht="51">
      <c r="A85" s="4" t="s">
        <v>116</v>
      </c>
      <c r="B85" s="19" t="s">
        <v>36</v>
      </c>
      <c r="C85" s="6" t="s">
        <v>13</v>
      </c>
      <c r="D85" s="6" t="s">
        <v>172</v>
      </c>
      <c r="E85" s="20"/>
      <c r="F85" s="21">
        <f>F86+F87</f>
        <v>12221.2</v>
      </c>
      <c r="G85" s="21">
        <f>G86+G87</f>
        <v>10554.2</v>
      </c>
      <c r="H85" s="21">
        <f>H86+H87</f>
        <v>10559.6</v>
      </c>
    </row>
    <row r="86" spans="1:10" ht="25.5">
      <c r="A86" s="5" t="s">
        <v>117</v>
      </c>
      <c r="B86" s="10" t="s">
        <v>62</v>
      </c>
      <c r="C86" s="7" t="s">
        <v>13</v>
      </c>
      <c r="D86" s="7" t="s">
        <v>172</v>
      </c>
      <c r="E86" s="8">
        <v>200</v>
      </c>
      <c r="F86" s="1">
        <f>11908.5+88+124.7</f>
        <v>12121.2</v>
      </c>
      <c r="G86" s="1">
        <v>10454.2</v>
      </c>
      <c r="H86" s="1">
        <v>10459.6</v>
      </c>
      <c r="I86" s="39"/>
      <c r="J86" s="23"/>
    </row>
    <row r="87" spans="1:8" ht="12.75">
      <c r="A87" s="5" t="s">
        <v>118</v>
      </c>
      <c r="B87" s="3" t="s">
        <v>63</v>
      </c>
      <c r="C87" s="7" t="s">
        <v>13</v>
      </c>
      <c r="D87" s="7" t="s">
        <v>172</v>
      </c>
      <c r="E87" s="8">
        <v>800</v>
      </c>
      <c r="F87" s="1">
        <v>100</v>
      </c>
      <c r="G87" s="1">
        <v>100</v>
      </c>
      <c r="H87" s="1">
        <v>100</v>
      </c>
    </row>
    <row r="88" spans="1:8" ht="14.25" customHeight="1">
      <c r="A88" s="4" t="s">
        <v>119</v>
      </c>
      <c r="B88" s="19" t="s">
        <v>37</v>
      </c>
      <c r="C88" s="6" t="s">
        <v>13</v>
      </c>
      <c r="D88" s="6" t="s">
        <v>173</v>
      </c>
      <c r="E88" s="20"/>
      <c r="F88" s="21">
        <f>F89+F90</f>
        <v>14100</v>
      </c>
      <c r="G88" s="21">
        <f>G89+G90</f>
        <v>8479.9</v>
      </c>
      <c r="H88" s="21">
        <f>H89+H90</f>
        <v>9199.6</v>
      </c>
    </row>
    <row r="89" spans="1:9" ht="25.5">
      <c r="A89" s="5" t="s">
        <v>120</v>
      </c>
      <c r="B89" s="10" t="s">
        <v>62</v>
      </c>
      <c r="C89" s="7" t="s">
        <v>13</v>
      </c>
      <c r="D89" s="7" t="s">
        <v>173</v>
      </c>
      <c r="E89" s="8">
        <v>200</v>
      </c>
      <c r="F89" s="1">
        <v>14100</v>
      </c>
      <c r="G89" s="1">
        <v>8429.9</v>
      </c>
      <c r="H89" s="1">
        <v>9149.6</v>
      </c>
      <c r="I89" s="47"/>
    </row>
    <row r="90" spans="1:9" ht="12.75">
      <c r="A90" s="5" t="s">
        <v>207</v>
      </c>
      <c r="B90" s="3" t="s">
        <v>63</v>
      </c>
      <c r="C90" s="7" t="s">
        <v>13</v>
      </c>
      <c r="D90" s="7" t="s">
        <v>173</v>
      </c>
      <c r="E90" s="8">
        <v>800</v>
      </c>
      <c r="F90" s="1">
        <v>0</v>
      </c>
      <c r="G90" s="1">
        <v>50</v>
      </c>
      <c r="H90" s="1">
        <v>50</v>
      </c>
      <c r="I90" s="47"/>
    </row>
    <row r="91" spans="1:8" ht="14.25">
      <c r="A91" s="4" t="s">
        <v>121</v>
      </c>
      <c r="B91" s="46" t="s">
        <v>71</v>
      </c>
      <c r="C91" s="42" t="s">
        <v>72</v>
      </c>
      <c r="D91" s="7"/>
      <c r="E91" s="8"/>
      <c r="F91" s="43">
        <f>F92+F95+F100</f>
        <v>3550</v>
      </c>
      <c r="G91" s="43">
        <f>G92+G95+G100</f>
        <v>4085</v>
      </c>
      <c r="H91" s="43">
        <f>H92+H95+H100</f>
        <v>4095</v>
      </c>
    </row>
    <row r="92" spans="1:8" s="36" customFormat="1" ht="25.5">
      <c r="A92" s="4" t="s">
        <v>122</v>
      </c>
      <c r="B92" s="19" t="s">
        <v>29</v>
      </c>
      <c r="C92" s="6" t="s">
        <v>28</v>
      </c>
      <c r="D92" s="6" t="s">
        <v>27</v>
      </c>
      <c r="E92" s="20"/>
      <c r="F92" s="21">
        <f>F94</f>
        <v>200</v>
      </c>
      <c r="G92" s="21">
        <f>G94</f>
        <v>330</v>
      </c>
      <c r="H92" s="21">
        <f>H94</f>
        <v>340</v>
      </c>
    </row>
    <row r="93" spans="1:8" s="36" customFormat="1" ht="76.5" customHeight="1">
      <c r="A93" s="5" t="s">
        <v>123</v>
      </c>
      <c r="B93" s="48" t="s">
        <v>52</v>
      </c>
      <c r="C93" s="7" t="s">
        <v>28</v>
      </c>
      <c r="D93" s="7" t="s">
        <v>174</v>
      </c>
      <c r="E93" s="8"/>
      <c r="F93" s="1">
        <f>F94</f>
        <v>200</v>
      </c>
      <c r="G93" s="1">
        <f>G94</f>
        <v>330</v>
      </c>
      <c r="H93" s="1">
        <f>H94</f>
        <v>340</v>
      </c>
    </row>
    <row r="94" spans="1:8" s="36" customFormat="1" ht="25.5">
      <c r="A94" s="5" t="s">
        <v>124</v>
      </c>
      <c r="B94" s="10" t="s">
        <v>62</v>
      </c>
      <c r="C94" s="7" t="s">
        <v>28</v>
      </c>
      <c r="D94" s="7" t="s">
        <v>174</v>
      </c>
      <c r="E94" s="8">
        <v>200</v>
      </c>
      <c r="F94" s="1">
        <v>200</v>
      </c>
      <c r="G94" s="1">
        <v>330</v>
      </c>
      <c r="H94" s="1">
        <v>340</v>
      </c>
    </row>
    <row r="95" spans="1:8" s="36" customFormat="1" ht="15.75" customHeight="1">
      <c r="A95" s="4" t="s">
        <v>125</v>
      </c>
      <c r="B95" s="19" t="s">
        <v>194</v>
      </c>
      <c r="C95" s="6" t="s">
        <v>30</v>
      </c>
      <c r="D95" s="6"/>
      <c r="E95" s="20"/>
      <c r="F95" s="21">
        <f>F96+F98</f>
        <v>3300</v>
      </c>
      <c r="G95" s="21">
        <f>G96+G98</f>
        <v>3705</v>
      </c>
      <c r="H95" s="21">
        <f>H96+H98</f>
        <v>3705</v>
      </c>
    </row>
    <row r="96" spans="1:8" s="36" customFormat="1" ht="25.5">
      <c r="A96" s="5" t="s">
        <v>126</v>
      </c>
      <c r="B96" s="3" t="s">
        <v>38</v>
      </c>
      <c r="C96" s="7" t="s">
        <v>30</v>
      </c>
      <c r="D96" s="7" t="s">
        <v>175</v>
      </c>
      <c r="E96" s="8"/>
      <c r="F96" s="1">
        <f>F97</f>
        <v>500</v>
      </c>
      <c r="G96" s="1">
        <f>G97</f>
        <v>205</v>
      </c>
      <c r="H96" s="1">
        <v>205</v>
      </c>
    </row>
    <row r="97" spans="1:8" s="36" customFormat="1" ht="25.5">
      <c r="A97" s="5" t="s">
        <v>127</v>
      </c>
      <c r="B97" s="10" t="s">
        <v>62</v>
      </c>
      <c r="C97" s="7" t="s">
        <v>30</v>
      </c>
      <c r="D97" s="7" t="s">
        <v>175</v>
      </c>
      <c r="E97" s="8">
        <v>200</v>
      </c>
      <c r="F97" s="1">
        <v>500</v>
      </c>
      <c r="G97" s="1">
        <v>205</v>
      </c>
      <c r="H97" s="1">
        <v>205</v>
      </c>
    </row>
    <row r="98" spans="1:8" s="36" customFormat="1" ht="30" customHeight="1">
      <c r="A98" s="5" t="s">
        <v>128</v>
      </c>
      <c r="B98" s="3" t="s">
        <v>39</v>
      </c>
      <c r="C98" s="7" t="s">
        <v>30</v>
      </c>
      <c r="D98" s="7" t="s">
        <v>176</v>
      </c>
      <c r="E98" s="8"/>
      <c r="F98" s="1">
        <f>F99</f>
        <v>2800</v>
      </c>
      <c r="G98" s="1">
        <f>G99</f>
        <v>3500</v>
      </c>
      <c r="H98" s="1">
        <f>H99</f>
        <v>3500</v>
      </c>
    </row>
    <row r="99" spans="1:8" s="36" customFormat="1" ht="25.5">
      <c r="A99" s="5" t="s">
        <v>129</v>
      </c>
      <c r="B99" s="10" t="s">
        <v>62</v>
      </c>
      <c r="C99" s="7" t="s">
        <v>30</v>
      </c>
      <c r="D99" s="7" t="s">
        <v>176</v>
      </c>
      <c r="E99" s="8">
        <v>200</v>
      </c>
      <c r="F99" s="1">
        <v>2800</v>
      </c>
      <c r="G99" s="1">
        <v>3500</v>
      </c>
      <c r="H99" s="1">
        <v>3500</v>
      </c>
    </row>
    <row r="100" spans="1:8" s="36" customFormat="1" ht="12.75">
      <c r="A100" s="4" t="s">
        <v>213</v>
      </c>
      <c r="B100" s="19" t="s">
        <v>214</v>
      </c>
      <c r="C100" s="6" t="s">
        <v>217</v>
      </c>
      <c r="D100" s="7"/>
      <c r="E100" s="8"/>
      <c r="F100" s="21">
        <f aca="true" t="shared" si="4" ref="F100:H101">F101</f>
        <v>50</v>
      </c>
      <c r="G100" s="21">
        <f t="shared" si="4"/>
        <v>50</v>
      </c>
      <c r="H100" s="21">
        <f t="shared" si="4"/>
        <v>50</v>
      </c>
    </row>
    <row r="101" spans="1:8" s="36" customFormat="1" ht="38.25">
      <c r="A101" s="5" t="s">
        <v>215</v>
      </c>
      <c r="B101" s="3" t="s">
        <v>246</v>
      </c>
      <c r="C101" s="7" t="s">
        <v>217</v>
      </c>
      <c r="D101" s="7" t="s">
        <v>218</v>
      </c>
      <c r="E101" s="8"/>
      <c r="F101" s="1">
        <f t="shared" si="4"/>
        <v>50</v>
      </c>
      <c r="G101" s="1">
        <f t="shared" si="4"/>
        <v>50</v>
      </c>
      <c r="H101" s="1">
        <f t="shared" si="4"/>
        <v>50</v>
      </c>
    </row>
    <row r="102" spans="1:8" s="36" customFormat="1" ht="25.5">
      <c r="A102" s="5" t="s">
        <v>216</v>
      </c>
      <c r="B102" s="10" t="s">
        <v>62</v>
      </c>
      <c r="C102" s="7" t="s">
        <v>217</v>
      </c>
      <c r="D102" s="7" t="s">
        <v>218</v>
      </c>
      <c r="E102" s="8">
        <v>200</v>
      </c>
      <c r="F102" s="1">
        <v>50</v>
      </c>
      <c r="G102" s="1">
        <v>50</v>
      </c>
      <c r="H102" s="1">
        <v>50</v>
      </c>
    </row>
    <row r="103" spans="1:8" ht="14.25">
      <c r="A103" s="4" t="s">
        <v>130</v>
      </c>
      <c r="B103" s="49" t="s">
        <v>80</v>
      </c>
      <c r="C103" s="42" t="s">
        <v>81</v>
      </c>
      <c r="D103" s="7"/>
      <c r="E103" s="8"/>
      <c r="F103" s="43">
        <f aca="true" t="shared" si="5" ref="F103:H104">F104</f>
        <v>6000</v>
      </c>
      <c r="G103" s="43">
        <f t="shared" si="5"/>
        <v>4329</v>
      </c>
      <c r="H103" s="43">
        <f t="shared" si="5"/>
        <v>4475</v>
      </c>
    </row>
    <row r="104" spans="1:8" s="36" customFormat="1" ht="12.75">
      <c r="A104" s="4" t="s">
        <v>131</v>
      </c>
      <c r="B104" s="19" t="s">
        <v>14</v>
      </c>
      <c r="C104" s="6" t="s">
        <v>15</v>
      </c>
      <c r="D104" s="6"/>
      <c r="E104" s="20"/>
      <c r="F104" s="21">
        <f t="shared" si="5"/>
        <v>6000</v>
      </c>
      <c r="G104" s="21">
        <f>G105</f>
        <v>4329</v>
      </c>
      <c r="H104" s="21">
        <f t="shared" si="5"/>
        <v>4475</v>
      </c>
    </row>
    <row r="105" spans="1:8" ht="25.5">
      <c r="A105" s="5" t="s">
        <v>132</v>
      </c>
      <c r="B105" s="3" t="s">
        <v>40</v>
      </c>
      <c r="C105" s="7" t="s">
        <v>15</v>
      </c>
      <c r="D105" s="7" t="s">
        <v>177</v>
      </c>
      <c r="E105" s="8"/>
      <c r="F105" s="1">
        <v>6000</v>
      </c>
      <c r="G105" s="1">
        <v>4329</v>
      </c>
      <c r="H105" s="1">
        <v>4475</v>
      </c>
    </row>
    <row r="106" spans="1:10" ht="25.5">
      <c r="A106" s="5" t="s">
        <v>133</v>
      </c>
      <c r="B106" s="10" t="s">
        <v>62</v>
      </c>
      <c r="C106" s="7" t="s">
        <v>15</v>
      </c>
      <c r="D106" s="7" t="s">
        <v>177</v>
      </c>
      <c r="E106" s="8">
        <v>200</v>
      </c>
      <c r="F106" s="1">
        <v>6000</v>
      </c>
      <c r="G106" s="1">
        <v>4329</v>
      </c>
      <c r="H106" s="1">
        <v>4475</v>
      </c>
      <c r="J106" s="23"/>
    </row>
    <row r="107" spans="1:8" ht="14.25">
      <c r="A107" s="4" t="s">
        <v>134</v>
      </c>
      <c r="B107" s="46" t="s">
        <v>73</v>
      </c>
      <c r="C107" s="50" t="s">
        <v>74</v>
      </c>
      <c r="D107" s="7"/>
      <c r="E107" s="8"/>
      <c r="F107" s="43">
        <f>F108+F111+F116</f>
        <v>2243.5</v>
      </c>
      <c r="G107" s="43">
        <f>G108+G111+G116</f>
        <v>2350.9</v>
      </c>
      <c r="H107" s="43">
        <f>H108+H111+H116</f>
        <v>2456.4</v>
      </c>
    </row>
    <row r="108" spans="1:8" ht="12.75">
      <c r="A108" s="4" t="s">
        <v>135</v>
      </c>
      <c r="B108" s="19" t="s">
        <v>26</v>
      </c>
      <c r="C108" s="20">
        <v>1003</v>
      </c>
      <c r="D108" s="7"/>
      <c r="E108" s="8"/>
      <c r="F108" s="21">
        <f aca="true" t="shared" si="6" ref="F108:H109">F109</f>
        <v>705.7</v>
      </c>
      <c r="G108" s="21">
        <f t="shared" si="6"/>
        <v>740.1</v>
      </c>
      <c r="H108" s="21">
        <f t="shared" si="6"/>
        <v>773.9</v>
      </c>
    </row>
    <row r="109" spans="1:8" ht="27.75" customHeight="1">
      <c r="A109" s="5" t="s">
        <v>136</v>
      </c>
      <c r="B109" s="3" t="s">
        <v>41</v>
      </c>
      <c r="C109" s="8">
        <v>1003</v>
      </c>
      <c r="D109" s="7" t="s">
        <v>178</v>
      </c>
      <c r="E109" s="8"/>
      <c r="F109" s="1">
        <f t="shared" si="6"/>
        <v>705.7</v>
      </c>
      <c r="G109" s="1">
        <f t="shared" si="6"/>
        <v>740.1</v>
      </c>
      <c r="H109" s="1">
        <f t="shared" si="6"/>
        <v>773.9</v>
      </c>
    </row>
    <row r="110" spans="1:8" ht="12.75">
      <c r="A110" s="5" t="s">
        <v>137</v>
      </c>
      <c r="B110" s="3" t="s">
        <v>42</v>
      </c>
      <c r="C110" s="8">
        <v>1003</v>
      </c>
      <c r="D110" s="7" t="s">
        <v>178</v>
      </c>
      <c r="E110" s="8">
        <v>300</v>
      </c>
      <c r="F110" s="1">
        <v>705.7</v>
      </c>
      <c r="G110" s="1">
        <v>740.1</v>
      </c>
      <c r="H110" s="1">
        <v>773.9</v>
      </c>
    </row>
    <row r="111" spans="1:8" s="36" customFormat="1" ht="12.75">
      <c r="A111" s="4" t="s">
        <v>138</v>
      </c>
      <c r="B111" s="19" t="s">
        <v>24</v>
      </c>
      <c r="C111" s="6" t="s">
        <v>16</v>
      </c>
      <c r="D111" s="6"/>
      <c r="E111" s="20"/>
      <c r="F111" s="21">
        <f>F112+F114</f>
        <v>1497.8</v>
      </c>
      <c r="G111" s="21">
        <f>G112+G114</f>
        <v>1570.8</v>
      </c>
      <c r="H111" s="21">
        <f>H112+H114</f>
        <v>1642.5</v>
      </c>
    </row>
    <row r="112" spans="1:8" ht="38.25">
      <c r="A112" s="5" t="s">
        <v>139</v>
      </c>
      <c r="B112" s="3" t="s">
        <v>54</v>
      </c>
      <c r="C112" s="7" t="s">
        <v>16</v>
      </c>
      <c r="D112" s="7" t="s">
        <v>179</v>
      </c>
      <c r="E112" s="8"/>
      <c r="F112" s="54">
        <v>747.9</v>
      </c>
      <c r="G112" s="54">
        <v>784.4</v>
      </c>
      <c r="H112" s="54">
        <v>820.2</v>
      </c>
    </row>
    <row r="113" spans="1:10" ht="12.75">
      <c r="A113" s="5" t="s">
        <v>140</v>
      </c>
      <c r="B113" s="3" t="s">
        <v>42</v>
      </c>
      <c r="C113" s="7" t="s">
        <v>16</v>
      </c>
      <c r="D113" s="7" t="s">
        <v>179</v>
      </c>
      <c r="E113" s="8">
        <v>300</v>
      </c>
      <c r="F113" s="54">
        <v>747.9</v>
      </c>
      <c r="G113" s="54">
        <v>784.4</v>
      </c>
      <c r="H113" s="54">
        <v>820.2</v>
      </c>
      <c r="I113" s="47"/>
      <c r="J113" s="23"/>
    </row>
    <row r="114" spans="1:8" ht="38.25">
      <c r="A114" s="5" t="s">
        <v>141</v>
      </c>
      <c r="B114" s="3" t="s">
        <v>55</v>
      </c>
      <c r="C114" s="7" t="s">
        <v>16</v>
      </c>
      <c r="D114" s="7" t="s">
        <v>180</v>
      </c>
      <c r="E114" s="8"/>
      <c r="F114" s="1">
        <f>F115</f>
        <v>749.9</v>
      </c>
      <c r="G114" s="1">
        <f>G115</f>
        <v>786.4</v>
      </c>
      <c r="H114" s="1">
        <f>H115</f>
        <v>822.3</v>
      </c>
    </row>
    <row r="115" spans="1:10" ht="12.75">
      <c r="A115" s="5" t="s">
        <v>142</v>
      </c>
      <c r="B115" s="3" t="s">
        <v>42</v>
      </c>
      <c r="C115" s="7" t="s">
        <v>16</v>
      </c>
      <c r="D115" s="7" t="s">
        <v>180</v>
      </c>
      <c r="E115" s="8">
        <v>300</v>
      </c>
      <c r="F115" s="54">
        <v>749.9</v>
      </c>
      <c r="G115" s="54">
        <v>786.4</v>
      </c>
      <c r="H115" s="54">
        <v>822.3</v>
      </c>
      <c r="I115" s="47"/>
      <c r="J115" s="23"/>
    </row>
    <row r="116" spans="1:8" ht="12.75">
      <c r="A116" s="4" t="s">
        <v>143</v>
      </c>
      <c r="B116" s="51" t="s">
        <v>43</v>
      </c>
      <c r="C116" s="6" t="s">
        <v>44</v>
      </c>
      <c r="D116" s="6"/>
      <c r="E116" s="20"/>
      <c r="F116" s="21">
        <f aca="true" t="shared" si="7" ref="F116:H117">F117</f>
        <v>40</v>
      </c>
      <c r="G116" s="21">
        <f t="shared" si="7"/>
        <v>40</v>
      </c>
      <c r="H116" s="21">
        <f t="shared" si="7"/>
        <v>40</v>
      </c>
    </row>
    <row r="117" spans="1:8" ht="51">
      <c r="A117" s="5" t="s">
        <v>144</v>
      </c>
      <c r="B117" s="3" t="s">
        <v>45</v>
      </c>
      <c r="C117" s="7" t="s">
        <v>44</v>
      </c>
      <c r="D117" s="7" t="s">
        <v>181</v>
      </c>
      <c r="E117" s="8"/>
      <c r="F117" s="1">
        <f t="shared" si="7"/>
        <v>40</v>
      </c>
      <c r="G117" s="1">
        <f t="shared" si="7"/>
        <v>40</v>
      </c>
      <c r="H117" s="1">
        <f t="shared" si="7"/>
        <v>40</v>
      </c>
    </row>
    <row r="118" spans="1:8" ht="25.5">
      <c r="A118" s="5" t="s">
        <v>145</v>
      </c>
      <c r="B118" s="10" t="s">
        <v>62</v>
      </c>
      <c r="C118" s="7" t="s">
        <v>44</v>
      </c>
      <c r="D118" s="7" t="s">
        <v>181</v>
      </c>
      <c r="E118" s="8">
        <v>200</v>
      </c>
      <c r="F118" s="1">
        <v>40</v>
      </c>
      <c r="G118" s="1">
        <v>40</v>
      </c>
      <c r="H118" s="1">
        <v>40</v>
      </c>
    </row>
    <row r="119" spans="1:8" ht="14.25">
      <c r="A119" s="4" t="s">
        <v>146</v>
      </c>
      <c r="B119" s="49" t="s">
        <v>75</v>
      </c>
      <c r="C119" s="42" t="s">
        <v>76</v>
      </c>
      <c r="D119" s="7"/>
      <c r="E119" s="8"/>
      <c r="F119" s="43">
        <f aca="true" t="shared" si="8" ref="F119:H121">F120</f>
        <v>1017</v>
      </c>
      <c r="G119" s="43">
        <f t="shared" si="8"/>
        <v>1300</v>
      </c>
      <c r="H119" s="43">
        <f t="shared" si="8"/>
        <v>1350</v>
      </c>
    </row>
    <row r="120" spans="1:8" s="36" customFormat="1" ht="12.75">
      <c r="A120" s="4" t="s">
        <v>147</v>
      </c>
      <c r="B120" s="19" t="s">
        <v>77</v>
      </c>
      <c r="C120" s="6" t="s">
        <v>46</v>
      </c>
      <c r="D120" s="6"/>
      <c r="E120" s="20"/>
      <c r="F120" s="21">
        <f t="shared" si="8"/>
        <v>1017</v>
      </c>
      <c r="G120" s="21">
        <f t="shared" si="8"/>
        <v>1300</v>
      </c>
      <c r="H120" s="21">
        <f t="shared" si="8"/>
        <v>1350</v>
      </c>
    </row>
    <row r="121" spans="1:8" ht="25.5">
      <c r="A121" s="5" t="s">
        <v>148</v>
      </c>
      <c r="B121" s="3" t="s">
        <v>19</v>
      </c>
      <c r="C121" s="7" t="s">
        <v>46</v>
      </c>
      <c r="D121" s="7" t="s">
        <v>182</v>
      </c>
      <c r="E121" s="8"/>
      <c r="F121" s="1">
        <f t="shared" si="8"/>
        <v>1017</v>
      </c>
      <c r="G121" s="1">
        <f t="shared" si="8"/>
        <v>1300</v>
      </c>
      <c r="H121" s="1">
        <f t="shared" si="8"/>
        <v>1350</v>
      </c>
    </row>
    <row r="122" spans="1:10" ht="25.5">
      <c r="A122" s="5" t="s">
        <v>149</v>
      </c>
      <c r="B122" s="10" t="s">
        <v>62</v>
      </c>
      <c r="C122" s="7" t="s">
        <v>46</v>
      </c>
      <c r="D122" s="7" t="s">
        <v>182</v>
      </c>
      <c r="E122" s="8">
        <v>200</v>
      </c>
      <c r="F122" s="1">
        <v>1017</v>
      </c>
      <c r="G122" s="1">
        <v>1300</v>
      </c>
      <c r="H122" s="1">
        <v>1350</v>
      </c>
      <c r="I122" s="39"/>
      <c r="J122" s="40"/>
    </row>
    <row r="123" spans="1:8" ht="15.75">
      <c r="A123" s="4" t="s">
        <v>150</v>
      </c>
      <c r="B123" s="52" t="s">
        <v>78</v>
      </c>
      <c r="C123" s="42" t="s">
        <v>79</v>
      </c>
      <c r="D123" s="7"/>
      <c r="E123" s="8"/>
      <c r="F123" s="43">
        <f aca="true" t="shared" si="9" ref="F123:H125">F124</f>
        <v>600</v>
      </c>
      <c r="G123" s="43">
        <f t="shared" si="9"/>
        <v>620</v>
      </c>
      <c r="H123" s="43">
        <f t="shared" si="9"/>
        <v>645</v>
      </c>
    </row>
    <row r="124" spans="1:8" ht="12.75">
      <c r="A124" s="4" t="s">
        <v>151</v>
      </c>
      <c r="B124" s="19" t="s">
        <v>23</v>
      </c>
      <c r="C124" s="6" t="s">
        <v>20</v>
      </c>
      <c r="D124" s="6"/>
      <c r="E124" s="20"/>
      <c r="F124" s="21">
        <f t="shared" si="9"/>
        <v>600</v>
      </c>
      <c r="G124" s="21">
        <f t="shared" si="9"/>
        <v>620</v>
      </c>
      <c r="H124" s="21">
        <f t="shared" si="9"/>
        <v>645</v>
      </c>
    </row>
    <row r="125" spans="1:8" ht="12.75">
      <c r="A125" s="5" t="s">
        <v>152</v>
      </c>
      <c r="B125" s="3" t="s">
        <v>47</v>
      </c>
      <c r="C125" s="7" t="s">
        <v>20</v>
      </c>
      <c r="D125" s="7" t="s">
        <v>183</v>
      </c>
      <c r="E125" s="8"/>
      <c r="F125" s="1">
        <f t="shared" si="9"/>
        <v>600</v>
      </c>
      <c r="G125" s="1">
        <f t="shared" si="9"/>
        <v>620</v>
      </c>
      <c r="H125" s="1">
        <f t="shared" si="9"/>
        <v>645</v>
      </c>
    </row>
    <row r="126" spans="1:8" ht="25.5">
      <c r="A126" s="5" t="s">
        <v>153</v>
      </c>
      <c r="B126" s="10" t="s">
        <v>62</v>
      </c>
      <c r="C126" s="7" t="s">
        <v>20</v>
      </c>
      <c r="D126" s="7" t="s">
        <v>183</v>
      </c>
      <c r="E126" s="8">
        <v>200</v>
      </c>
      <c r="F126" s="1">
        <v>600</v>
      </c>
      <c r="G126" s="1">
        <v>620</v>
      </c>
      <c r="H126" s="1">
        <v>645</v>
      </c>
    </row>
    <row r="127" spans="1:19" s="59" customFormat="1" ht="12.75">
      <c r="A127" s="5"/>
      <c r="B127" s="19" t="s">
        <v>269</v>
      </c>
      <c r="C127" s="55"/>
      <c r="D127" s="56"/>
      <c r="E127" s="55"/>
      <c r="F127" s="8"/>
      <c r="G127" s="21">
        <v>1598.5</v>
      </c>
      <c r="H127" s="57">
        <v>3284.5</v>
      </c>
      <c r="I127" s="57"/>
      <c r="J127" s="26"/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1:8" s="36" customFormat="1" ht="14.25">
      <c r="A128" s="4"/>
      <c r="B128" s="19" t="s">
        <v>17</v>
      </c>
      <c r="C128" s="6"/>
      <c r="D128" s="6"/>
      <c r="E128" s="20"/>
      <c r="F128" s="43">
        <f>F11+F49+F72+F83+F91+F103+F107+F119+F123</f>
        <v>69522</v>
      </c>
      <c r="G128" s="43">
        <f>G11+G49+G72+G83+G91+G103+G107+G119+G123+G127</f>
        <v>72868.19999999998</v>
      </c>
      <c r="H128" s="43">
        <f>H11+H49+H72+H83+H91+H103+H107+H119+H123+H127</f>
        <v>76176.4</v>
      </c>
    </row>
    <row r="130" ht="12.75">
      <c r="F130" s="33">
        <v>69522</v>
      </c>
    </row>
    <row r="132" ht="27.75">
      <c r="F132" s="53">
        <f>F130-F128</f>
        <v>0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69" r:id="rId1"/>
  <rowBreaks count="3" manualBreakCount="3">
    <brk id="37" max="7" man="1"/>
    <brk id="71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2022-11-30T13:15:25Z</cp:lastPrinted>
  <dcterms:created xsi:type="dcterms:W3CDTF">2009-01-11T10:15:59Z</dcterms:created>
  <dcterms:modified xsi:type="dcterms:W3CDTF">2022-11-30T13:15:34Z</dcterms:modified>
  <cp:category/>
  <cp:version/>
  <cp:contentType/>
  <cp:contentStatus/>
</cp:coreProperties>
</file>