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_Экспорт" r:id="rId1" sheetId="1" state="visible"/>
    <sheet name="Лист1" r:id="rId2" sheetId="2" state="visible"/>
  </sheets>
  <definedNames>
    <definedName hidden="false" name="_Экспорт">'_Экспорт'!$B$8:$I$176</definedName>
    <definedName hidden="false" localSheetId="0" name="_xlnm.Print_Area">'_Экспорт'!$A$1:$I$181</definedName>
    <definedName hidden="true" localSheetId="0" name="_xlnm._FilterDatabase">'_Экспорт'!$C$8:$G$177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<sst xmlns="http://schemas.openxmlformats.org/spreadsheetml/2006/main" xmlns:a="http://schemas.openxmlformats.org/drawingml/2006/main" xmlns:a15="http://schemas.microsoft.com/office/drawing/2012/main" xmlns:asvg="http://schemas.microsoft.com/office/drawing/2016/SVG/main" xmlns:c="http://schemas.openxmlformats.org/drawingml/2006/chart" xmlns:co="http://ncloudtech.com" xmlns:co-ooxml="http://ncloudtech.com/ooxml" xmlns:m="http://schemas.openxmlformats.org/officeDocument/2006/math" xmlns:mc="http://schemas.openxmlformats.org/markup-compatibility/2006" xmlns:o="urn:schemas-microsoft-com:office:office" xmlns:p="http://schemas.openxmlformats.org/presentationml/2006/main" xmlns:pic="http://schemas.openxmlformats.org/drawingml/2006/picture" xmlns:r="http://schemas.openxmlformats.org/officeDocument/2006/relationships" xmlns:s="http://schemas.openxmlformats.org/officeDocument/2006/sharedTypes" xmlns:sl="http://schemas.openxmlformats.org/schemaLibrary/2006/main" xmlns:v="urn:schemas-microsoft-com:vml" xmlns:w="http://schemas.openxmlformats.org/wordprocessingml/2006/main" xmlns:w14="http://schemas.microsoft.com/office/word/2010/wordml" xmlns:w15="http://schemas.microsoft.com/office/word/2012/wordml" xmlns:wp="http://schemas.openxmlformats.org/drawingml/2006/wordprocessingDrawing" xmlns:wpg="http://schemas.microsoft.com/office/word/2010/wordprocessingGroup" xmlns:wps="http://schemas.microsoft.com/office/word/2010/wordprocessingShape" xmlns:x="urn:schemas-microsoft-com:office:excel" xmlns:x14="http://schemas.microsoft.com/office/spreadsheetml/2009/9/main" xmlns:xdr="http://schemas.openxmlformats.org/drawingml/2006/spreadsheetDrawing" xmlns:xm="http://schemas.microsoft.com/office/excel/2006/main" mc:Ignorable="co co-ooxml w14 x14 w15">
  <si>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sz val="10"/>
      </rPr>
      <t>Приложение 2</t>
    </r>
    <r>
      <t xml:space="preserve">
</t>
    </r>
    <r>
      <rPr>
        <rFont val="Times New Roman"/>
        <sz val="10"/>
      </rPr>
      <t>к Решению Муниципального Совета</t>
    </r>
    <r>
      <t xml:space="preserve">
</t>
    </r>
    <r>
      <rPr>
        <rFont val="Times New Roman"/>
        <sz val="10"/>
      </rPr>
      <t xml:space="preserve">внутригородского Муниципального образования города федерального значения Санкт-Петербурга п. Петро-Славянка </t>
    </r>
    <r>
      <t xml:space="preserve">
</t>
    </r>
    <r>
      <rPr>
        <rFont val="Times New Roman"/>
        <sz val="10"/>
      </rPr>
      <t>от 21.12.2023г. № 12.1/2023</t>
    </r>
    <r>
      <rPr>
        <rFont val="Times New Roman"/>
        <sz val="10"/>
      </rPr>
      <t xml:space="preserve"> «Об утверждении бюджета ВМО п. Петро-Славянка на 2024 год и на плановый период 2025 и 2026 годов»</t>
    </r>
  </si>
  <si>
    <t xml:space="preserve"> Ведомственная структура расходов местного бюджета внутригородского муниципального образования города федерального значения                                 Санкт-Петербурга поселок Петро-Славянка на 2024 года и плановый период 2025-2026 г.</t>
  </si>
  <si>
    <t>Главными распорядителями бюджетных средств МО п. Петро-Славянка являются:</t>
  </si>
  <si>
    <t>- Местная Администрация п. Петро-Славянка. Код ГРБС - 895</t>
  </si>
  <si>
    <t>- Муниципальный Совет  п. Петро-Славянка. Код ГРБС -955</t>
  </si>
  <si>
    <t>№ п/п</t>
  </si>
  <si>
    <t>Наименование</t>
  </si>
  <si>
    <t>Код ГБРС</t>
  </si>
  <si>
    <t>Код        Раздел</t>
  </si>
  <si>
    <t>Код целевой статьи</t>
  </si>
  <si>
    <t>Код вида расходов</t>
  </si>
  <si>
    <t>2024 год   Сумма (тыс. руб.)</t>
  </si>
  <si>
    <t>2025 год  Сумма (тыс. руб.)</t>
  </si>
  <si>
    <t>2026 год   Сумма (тыс. руб.)</t>
  </si>
  <si>
    <t xml:space="preserve">    I</t>
  </si>
  <si>
    <t xml:space="preserve">ГЛАВНЫЙ РАСПОРЯДИТЕЛЬ СРЕДСТВ МЕСТНОГО БЮДЖЕТА- ПРЕДСТАВИТЕЛЬНЫЙ ОРГАН                     ( МУНИЦИПАЛЬНЫЙ СОВЕТ) ВНУТРИГОРОДСКОГО МУНИЦИПАЛЬНОГО ОБРАЗОВАНИЯ САНКТ-ПЕТЕРБУРГА ПОСЕЛКА ПЕТРО-СЛАВЯНКА 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</si>
  <si>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</si>
  <si>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</si>
  <si>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</si>
  <si>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</si>
  <si>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</si>
  <si>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</si>
  <si>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</si>
  <si>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</si>
  <si>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00200 00011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</si>
  <si>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</si>
  <si>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</si>
  <si>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1.1.1.1.1.</t>
  </si>
  <si>
    <t>Расходы на выплаты персоналу государственных (муниципальных) органов</t>
  </si>
  <si>
    <t>1.2.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</si>
  <si>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</si>
  <si>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0103</t>
  </si>
  <si>
    <t>1.2.1.</t>
  </si>
  <si>
    <t>Аппарат представительного органа муниципального образования</t>
  </si>
  <si>
    <t>00200 00021</t>
  </si>
  <si>
    <t>1.2.1.1</t>
  </si>
  <si>
    <t>1.2.1.1.1.</t>
  </si>
  <si>
    <t>Расходы на выплату  персоналу государственных (муниципальных) органов</t>
  </si>
  <si>
    <t>1.2.1.2.</t>
  </si>
  <si>
    <t>Закупка товаров, работ и услуг для обеспечения государственных (муниципальных) нужд</t>
  </si>
  <si>
    <t>1.2.1.2.1.</t>
  </si>
  <si>
    <t>Иные закупки товаров, работ и услуг для для обеспечения государственных (муниципальных) нужд</t>
  </si>
  <si>
    <t>1.2.1.3.</t>
  </si>
  <si>
    <t>Иные бюджетные ассигнования</t>
  </si>
  <si>
    <t>1.2.1.3.1.</t>
  </si>
  <si>
    <t>Уплата налогов, сборов и иных платежей</t>
  </si>
  <si>
    <t>1.2.2.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</si>
  <si>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</si>
  <si>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00200 00022</t>
  </si>
  <si>
    <t>1.2.2.1</t>
  </si>
  <si>
    <t>1.2.2.1.1</t>
  </si>
  <si>
    <t>Компенсации депутатам представительного органа муниципального образования, для которых депутатская деятельность не является основной</t>
  </si>
  <si>
    <t>1.2.3</t>
  </si>
  <si>
    <t>Другие расходы аппарата представительного органа муниципального образования</t>
  </si>
  <si>
    <t>09200 00441</t>
  </si>
  <si>
    <t>1.2.3.1</t>
  </si>
  <si>
    <t>1.2.3.1.1</t>
  </si>
  <si>
    <t>II</t>
  </si>
  <si>
    <t xml:space="preserve">ГЛАВНЫЙ РАСПОРЯДИТЕЛЬ СРЕДСТВ МЕСТНОГО БЮДЖЕТА- МЕСТНАЯ АДМИНИСТРАЦИЯ                      ВНУТРИГОРОДСКОГО МУНИЦИПАЛЬНОГО ОБРАЗОВАНИЯ САНКТ-ПЕТЕРБУРГА ПОСЕЛКА ПЕТРО-СЛАВЯНКА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</si>
  <si>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</si>
  <si>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</si>
  <si>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1.1.1.</t>
  </si>
  <si>
    <t>Глава местной администрации (исполнительно-распорядительного органа муниципального образования)</t>
  </si>
  <si>
    <t>00200 00031</t>
  </si>
  <si>
    <t>1.1.1.1.1</t>
  </si>
  <si>
    <t>1.1.1.2</t>
  </si>
  <si>
    <t>1.1.1.2.2</t>
  </si>
  <si>
    <t>1.1.2.</t>
  </si>
  <si>
    <t>Содержание и обеспечение деятельности местной администрации по решению вопросов местного значения</t>
  </si>
  <si>
    <t>00200 00032</t>
  </si>
  <si>
    <t>1.1.2.1</t>
  </si>
  <si>
    <t>1.1.2.1.1</t>
  </si>
  <si>
    <t>1.1.2.2</t>
  </si>
  <si>
    <t>1.1.2.2.1</t>
  </si>
  <si>
    <t>1.1.2.3</t>
  </si>
  <si>
    <t>1.1.2.3.1</t>
  </si>
  <si>
    <t>1.1.3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</si>
  <si>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</si>
  <si>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</si>
  <si>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1.3.1.1</t>
  </si>
  <si>
    <t>1.3.1.1.1</t>
  </si>
  <si>
    <t>1.1.3.2</t>
  </si>
  <si>
    <t>1.1.3.2.1</t>
  </si>
  <si>
    <t>Резервные фонды</t>
  </si>
  <si>
    <t>0111</t>
  </si>
  <si>
    <t>1.2.1</t>
  </si>
  <si>
    <t>Резервный фонд местной администрации</t>
  </si>
  <si>
    <t>07000 00061</t>
  </si>
  <si>
    <t>1.2.1.1.1</t>
  </si>
  <si>
    <t>Резервные средства</t>
  </si>
  <si>
    <t>1.3.</t>
  </si>
  <si>
    <t>Другие общегосударственные вопросы</t>
  </si>
  <si>
    <t>0113</t>
  </si>
  <si>
    <t>1.3.1</t>
  </si>
  <si>
    <t>Формирование архивных фондов органов местного самоуправления, муниципальных предприятий и учреждений</t>
  </si>
  <si>
    <t>09001 00071</t>
  </si>
  <si>
    <t>1.3.2</t>
  </si>
  <si>
    <t>Установление официальных символов, памятных дат муниципального образования и учреждение звания "Почетный житель муниципального образования"</t>
  </si>
  <si>
    <t>09002 00081</t>
  </si>
  <si>
    <t>1.3.2.1</t>
  </si>
  <si>
    <t>1.3.2.1.1</t>
  </si>
  <si>
    <t>1.3.3</t>
  </si>
  <si>
    <t>Расходы на эксплуатацию информационно-телекоммуникационных систем</t>
  </si>
  <si>
    <t>33000 00410</t>
  </si>
  <si>
    <t>1.3.3.1</t>
  </si>
  <si>
    <t>1.3.3.1.1</t>
  </si>
  <si>
    <t>1.3.4</t>
  </si>
  <si>
    <t>Расходы на осуществление закупки товаров, работ и услуг для обеспечения муниципальных нужд</t>
  </si>
  <si>
    <t>33000 00461</t>
  </si>
  <si>
    <t>1.3.4.1</t>
  </si>
  <si>
    <t>1.3.4.1.1</t>
  </si>
  <si>
    <t>1.3.5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</si>
  <si>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</si>
  <si>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</si>
  <si>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1.3.5.1</t>
  </si>
  <si>
    <t>1.3.5.1.1</t>
  </si>
  <si>
    <t>2.</t>
  </si>
  <si>
    <r>
      <t xml:space="preserve">Национальная безопасность и </t>
    </r>
    <r>
      <t xml:space="preserve">
</t>
    </r>
    <r>
      <t>правоохранительная деятельность</t>
    </r>
    <r>
      <t xml:space="preserve">
</t>
    </r>
    <r>
      <t xml:space="preserve">
</t>
    </r>
  </si>
  <si>
    <t>0300</t>
  </si>
  <si>
    <t>2.1.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</si>
  <si>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</si>
  <si>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</si>
  <si>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</si>
  <si>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</si>
  <si>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21909 00081</t>
  </si>
  <si>
    <t>2.1.1.1</t>
  </si>
  <si>
    <t>2.1.1.1.1</t>
  </si>
  <si>
    <t>2.1.2</t>
  </si>
  <si>
    <t>Расходы, связанные с организацией мероприятий по проведению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 вследствие этих действий на территории муниципального образования поселка Петро-Славянка</t>
  </si>
  <si>
    <t>21907 00091</t>
  </si>
  <si>
    <t>2.1.2.1</t>
  </si>
  <si>
    <t>2.1.2.1.1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</si>
  <si>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</si>
  <si>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</si>
  <si>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</si>
  <si>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</si>
  <si>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Расходы, связанные с финансированием муниципальной программы по противодействию коррупции во внутригородском муниципальном образовании Санкт-Петербурга поселка Петро-Славянка</t>
  </si>
  <si>
    <t>21901 00051</t>
  </si>
  <si>
    <t>2.2.1.1</t>
  </si>
  <si>
    <t>2.2.1.1.1</t>
  </si>
  <si>
    <t>Иные закупки товаров, работ и услуг для муниципальных нужд</t>
  </si>
  <si>
    <t>2.2.2</t>
  </si>
  <si>
    <t>Ведомственная целевая программа по профилактике экстремизма и терроризма на территории муниципального образования</t>
  </si>
  <si>
    <t>09201 00521</t>
  </si>
  <si>
    <t>2.2.2.1</t>
  </si>
  <si>
    <t>2.2.2.1.1</t>
  </si>
  <si>
    <t>2.2.3.</t>
  </si>
  <si>
    <t>Расходы, связанные с реализацией муниципальной программы по профилактике правонарушений на территории муниципального образования</t>
  </si>
  <si>
    <t>21902 00031</t>
  </si>
  <si>
    <t>2.2.3.1</t>
  </si>
  <si>
    <t>2.2.3.1.1</t>
  </si>
  <si>
    <t>2.2.4</t>
  </si>
  <si>
    <t>Расходы, связанные с реализацией муниципальной программы по профилактике наркомании</t>
  </si>
  <si>
    <t>21903 00071</t>
  </si>
  <si>
    <t>2.2.4.1</t>
  </si>
  <si>
    <t>2.2.4.1.1</t>
  </si>
  <si>
    <t>2.2.5</t>
  </si>
  <si>
    <t>Расходы, направленные на реализацию муниципальной программы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п. Петро-Славянка</t>
  </si>
  <si>
    <t>21904 00011</t>
  </si>
  <si>
    <t>2.2.5.1</t>
  </si>
  <si>
    <t>2.2.5.1.1</t>
  </si>
  <si>
    <t>2.2.6</t>
  </si>
  <si>
    <t>Расходы, направленные на реализацию муниципальной программы "Участие в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</si>
  <si>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21905 00021</t>
  </si>
  <si>
    <t>2.2.6.1</t>
  </si>
  <si>
    <t>2.2.6.1.1</t>
  </si>
  <si>
    <t>2.2.7</t>
  </si>
  <si>
    <t>Расходы, связанные с финансированием ведомственной целевой программы по реализации мер по профилактике дорожно-транспортного травматизма на территории муниципального образования</t>
  </si>
  <si>
    <t>21900 00061</t>
  </si>
  <si>
    <t>2.2.7.1</t>
  </si>
  <si>
    <t>Закупка товаров, работ и услуг для государственных (муниципальных) нужд</t>
  </si>
  <si>
    <t>2.2.7.1.1</t>
  </si>
  <si>
    <t>3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</si>
  <si>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</si>
  <si>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</si>
  <si>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</si>
  <si>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</si>
  <si>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</si>
  <si>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</si>
  <si>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Расходы, по временному трудоустройству несовершеннолетних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</t>
  </si>
  <si>
    <t>21908 00041</t>
  </si>
  <si>
    <t>3.1.1.1</t>
  </si>
  <si>
    <t>3.1.1.1.1</t>
  </si>
  <si>
    <t>3.2</t>
  </si>
  <si>
    <t>Дорожное хозяйство (дорожные фонды)</t>
  </si>
  <si>
    <t>0409</t>
  </si>
  <si>
    <t>3.2.1</t>
  </si>
  <si>
    <t>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 Петербурга)</t>
  </si>
  <si>
    <t>31500 00111</t>
  </si>
  <si>
    <t>3.2.1.1.</t>
  </si>
  <si>
    <t>3.2.1.1.1</t>
  </si>
  <si>
    <t>3.2.2</t>
  </si>
  <si>
    <t>3.2.2.1</t>
  </si>
  <si>
    <t>Исполнение судебных актов</t>
  </si>
  <si>
    <t>3.2.2.2</t>
  </si>
  <si>
    <t>3.3</t>
  </si>
  <si>
    <r>
      <t>Другие вопросы в области национальной экономики</t>
    </r>
    <r>
      <t xml:space="preserve">
</t>
    </r>
  </si>
  <si>
    <t>0412</t>
  </si>
  <si>
    <t>3.3.1</t>
  </si>
  <si>
    <t>Расходы, связанные с реализацией муниципальой программы по содействию развития малого бизнеса на территории  муниципального образования Санкт-Петербурга поселка Петро-Славянка</t>
  </si>
  <si>
    <t>09003 00091</t>
  </si>
  <si>
    <t>3.3.1.1</t>
  </si>
  <si>
    <t>3.3.1.1.1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</si>
  <si>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</si>
  <si>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</si>
  <si>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</si>
  <si>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</si>
  <si>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</si>
  <si>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</si>
  <si>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</t>
  </si>
  <si>
    <t>Благоустройство придомовых территорий и дворовых территорий, озеленение территории муниципального образования и прочие мероприятиям в области благоустройства территории муниципального образования</t>
  </si>
  <si>
    <t>60000 00131</t>
  </si>
  <si>
    <t>4.1.1.1</t>
  </si>
  <si>
    <t>4.1.1.1.1</t>
  </si>
  <si>
    <t>4.1.1.2</t>
  </si>
  <si>
    <t>4.1.1.2.1</t>
  </si>
  <si>
    <t>4.1.2</t>
  </si>
  <si>
    <t>Обеспечение санитарного благополучия населения</t>
  </si>
  <si>
    <t>60000 00141</t>
  </si>
  <si>
    <t>4.1.2.1</t>
  </si>
  <si>
    <t>4.1.2.1.1</t>
  </si>
  <si>
    <t>4.1.2.2</t>
  </si>
  <si>
    <t>4.1.2.2.1</t>
  </si>
  <si>
    <t>5.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</si>
  <si>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</si>
  <si>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</si>
  <si>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</si>
  <si>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</si>
  <si>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</si>
  <si>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 xml:space="preserve"> </t>
  </si>
  <si>
    <t>5.1.1</t>
  </si>
  <si>
    <r>
      <t xml:space="preserve">Расходы по организации профессионального образования </t>
    </r>
    <r>
      <t xml:space="preserve">
</t>
    </r>
    <r>
      <t xml:space="preserve">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</t>
    </r>
    <r>
      <t xml:space="preserve">
</t>
    </r>
    <r>
      <t>и работников муниципальных учреждений</t>
    </r>
    <r>
      <t xml:space="preserve">
</t>
    </r>
  </si>
  <si>
    <t>42800 00181</t>
  </si>
  <si>
    <t>5.1.1.1</t>
  </si>
  <si>
    <t>5.1.1.1.1</t>
  </si>
  <si>
    <t>5.2</t>
  </si>
  <si>
    <t>Молодежная политика</t>
  </si>
  <si>
    <t>0707</t>
  </si>
  <si>
    <t>5.2.1</t>
  </si>
  <si>
    <t>Проведение мероприятий по военно-патриотическому воспитанию молодежи на территории муниципального образования</t>
  </si>
  <si>
    <t>43100 00191</t>
  </si>
  <si>
    <t>5.2.1.1</t>
  </si>
  <si>
    <t>5.2.1.1.1</t>
  </si>
  <si>
    <t>5.2.2</t>
  </si>
  <si>
    <t>Организация и проведение досуговых мероприятий для жителей,   детей и подростков, проживающих на территории муниципального образования</t>
  </si>
  <si>
    <t>45000 00561</t>
  </si>
  <si>
    <t>5.2.2.1</t>
  </si>
  <si>
    <t>5.2.2.1.1</t>
  </si>
  <si>
    <t>5.3</t>
  </si>
  <si>
    <t>Другие вопросы в области образования</t>
  </si>
  <si>
    <t>0709</t>
  </si>
  <si>
    <t>5.3.1</t>
  </si>
  <si>
    <t>Расходы, связанные с финансированием муниципальной программы по реализации мер по профилактике дорожно-транспортного травматизма на территории муниципального образования</t>
  </si>
  <si>
    <t>21906 00061</t>
  </si>
  <si>
    <t>5.3.1.1</t>
  </si>
  <si>
    <t>5.3.1.1.1</t>
  </si>
  <si>
    <t>6</t>
  </si>
  <si>
    <t xml:space="preserve">Культура, кинематография </t>
  </si>
  <si>
    <t>0800</t>
  </si>
  <si>
    <t>6.1</t>
  </si>
  <si>
    <t>Культура</t>
  </si>
  <si>
    <t>0801</t>
  </si>
  <si>
    <t>6.1.1</t>
  </si>
  <si>
    <t>Организация местных и участие в организации и проведении городских  праздничных и иных зрелищных мероприятий</t>
  </si>
  <si>
    <t>44000 00221</t>
  </si>
  <si>
    <t>6.1.1.1</t>
  </si>
  <si>
    <t>6.1.1.1.1</t>
  </si>
  <si>
    <t>7.</t>
  </si>
  <si>
    <t>Социальная политика</t>
  </si>
  <si>
    <t>1000</t>
  </si>
  <si>
    <t>7.1</t>
  </si>
  <si>
    <t>Социальное обеспечение населения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</si>
  <si>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</si>
  <si>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</si>
  <si>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50500 00231</t>
  </si>
  <si>
    <t>7.1.1.1</t>
  </si>
  <si>
    <t>Социальное обеспечение и иные выплаты населению</t>
  </si>
  <si>
    <t>7.1.1.1.1</t>
  </si>
  <si>
    <t>Публичные нормативные социальные выплаты гражданам</t>
  </si>
  <si>
    <t>7.2</t>
  </si>
  <si>
    <t>Охрана семьи и детcтва</t>
  </si>
  <si>
    <t>1004</t>
  </si>
  <si>
    <t>7.2.1.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</si>
  <si>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</si>
  <si>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</si>
  <si>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7.2.1.1</t>
  </si>
  <si>
    <t>7.2.1.1.1</t>
  </si>
  <si>
    <t>7.2.2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</si>
  <si>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</si>
  <si>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</si>
  <si>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7.2.2.1</t>
  </si>
  <si>
    <t>7.2.2.1.1</t>
  </si>
  <si>
    <t>Социальные выплаты гражданам, кроме публичных нормативных социальных выплат</t>
  </si>
  <si>
    <t>7.3</t>
  </si>
  <si>
    <t>Другие вопросы в области социальной политики</t>
  </si>
  <si>
    <t>1006</t>
  </si>
  <si>
    <t>7.3.1</t>
  </si>
  <si>
    <t xml:space="preserve">Натуральная помощь малообеспеченным гражданам, находящимся в трудной жизненной ситуации, нарушающей жизнедеятельность граждан, которую они не могут преодолеть самостоятельно, в виде обеспечения их топливом  </t>
  </si>
  <si>
    <t>50500 00331</t>
  </si>
  <si>
    <t>7.3.1.1</t>
  </si>
  <si>
    <t>7.3.1.1.1</t>
  </si>
  <si>
    <t>8.</t>
  </si>
  <si>
    <t>Физическая культура  и спорт</t>
  </si>
  <si>
    <t>1100</t>
  </si>
  <si>
    <t>8.1.</t>
  </si>
  <si>
    <t>Физическая культура</t>
  </si>
  <si>
    <t>1101</t>
  </si>
  <si>
    <t>8.1.1</t>
  </si>
  <si>
    <t>Создание условий для развития на территории муниципального образования массовой физической культуры и спорта</t>
  </si>
  <si>
    <t>48700 00241</t>
  </si>
  <si>
    <t>8.1.1.1</t>
  </si>
  <si>
    <t>8.1.1.1.1</t>
  </si>
  <si>
    <t>9.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</si>
  <si>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</si>
  <si>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</si>
  <si>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</si>
  <si>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</si>
  <si>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</si>
  <si>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</si>
  <si>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 xml:space="preserve">Организация и содержание средств массовой информации </t>
  </si>
  <si>
    <t>45700 00251</t>
  </si>
  <si>
    <t>9.1.1.1</t>
  </si>
  <si>
    <t>9.1.1.1.1</t>
  </si>
  <si>
    <t>Итого</t>
  </si>
  <si>
    <t>Условно утвержденные расходы</t>
  </si>
  <si>
    <t>Всего расходов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</si>
</sst>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  <numFmt co:extendedFormatCode="0.00" formatCode="0.00" numFmtId="1003"/>
    <numFmt co:extendedFormatCode="#,##0.00" formatCode="#,##0.00" numFmtId="1004"/>
    <numFmt co:extendedFormatCode="0000" formatCode="0000" numFmtId="1005"/>
  </numFmts>
  <fonts count="7">
    <font>
      <name val="Calibri"/>
      <sz val="11"/>
    </font>
    <font>
      <name val="MS Sans Serif"/>
      <sz val="10"/>
    </font>
    <font>
      <name val="Times New Roman"/>
      <sz val="10"/>
    </font>
    <font>
      <name val="Times New Roman"/>
      <b val="true"/>
      <sz val="11"/>
    </font>
    <font>
      <name val="MS Sans Serif"/>
      <b val="true"/>
      <sz val="10"/>
    </font>
    <font>
      <name val="Times New Roman"/>
      <b val="true"/>
      <sz val="10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1" quotePrefix="false">
      <alignment horizontal="center"/>
    </xf>
    <xf applyFont="true" applyNumberFormat="true" borderId="0" fillId="0" fontId="2" numFmtId="1002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2" numFmtId="1000" quotePrefix="false">
      <alignment horizontal="left" wrapText="true"/>
    </xf>
    <xf applyAlignment="true" applyFont="true" applyNumberFormat="true" borderId="0" fillId="0" fontId="2" numFmtId="1001" quotePrefix="false">
      <alignment horizontal="left" wrapText="true"/>
    </xf>
    <xf applyAlignment="true" applyFont="true" applyNumberFormat="true" borderId="0" fillId="0" fontId="2" numFmtId="1001" quotePrefix="false">
      <alignment horizontal="center" wrapText="true"/>
    </xf>
    <xf applyAlignment="true" applyFont="true" applyNumberFormat="true" borderId="0" fillId="0" fontId="2" numFmtId="1001" quotePrefix="false">
      <alignment horizontal="left"/>
    </xf>
    <xf applyAlignment="true" applyFont="true" applyNumberFormat="true" borderId="0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Font="true" applyNumberFormat="true" borderId="0" fillId="0" fontId="4" numFmtId="14" quotePrefix="false">
      <alignment horizontal="center" vertical="center" wrapText="true"/>
    </xf>
    <xf applyAlignment="true" applyFont="true" applyNumberFormat="true" borderId="0" fillId="0" fontId="4" numFmtId="17" quotePrefix="false">
      <alignment horizontal="center" vertical="center" wrapText="true"/>
    </xf>
    <xf applyAlignment="true" applyFont="true" applyNumberFormat="true" borderId="0" fillId="0" fontId="4" numFmtId="1002" quotePrefix="false">
      <alignment horizontal="center" vertical="center" wrapText="true"/>
    </xf>
    <xf applyAlignment="true" applyFont="true" applyNumberFormat="true" borderId="0" fillId="0" fontId="4" numFmtId="1003" quotePrefix="false">
      <alignment horizontal="center" vertical="center" wrapText="true"/>
    </xf>
    <xf applyFont="true" applyNumberFormat="true" borderId="0" fillId="0" fontId="4" numFmtId="1000" quotePrefix="false"/>
    <xf applyBorder="true" applyFont="true" applyNumberFormat="true" borderId="1" fillId="0" fontId="4" numFmtId="1000" quotePrefix="false"/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/>
    </xf>
    <xf applyFont="true" applyNumberFormat="true" borderId="0" fillId="0" fontId="4" numFmtId="1003" quotePrefix="false"/>
    <xf applyAlignment="true" applyBorder="true" applyFont="true" applyNumberFormat="true" borderId="2" fillId="0" fontId="5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3" fillId="0" fontId="5" numFmtId="1000" quotePrefix="false">
      <alignment horizontal="center" vertical="center"/>
    </xf>
    <xf applyFont="true" applyNumberFormat="true" borderId="0" fillId="0" fontId="4" numFmtId="1002" quotePrefix="false"/>
    <xf applyAlignment="true" applyBorder="true" applyFont="true" applyNumberFormat="true" borderId="2" fillId="0" fontId="2" numFmtId="1001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justify" wrapText="true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1" fillId="0" fontId="2" numFmtId="1001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Font="true" applyNumberFormat="true" borderId="0" fillId="0" fontId="2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justify" wrapText="true"/>
    </xf>
    <xf applyAlignment="true" applyFont="true" applyNumberFormat="true" borderId="0" fillId="0" fontId="5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left" vertical="justify" wrapText="true"/>
    </xf>
    <xf applyAlignment="true" applyBorder="true" applyFont="true" applyNumberFormat="true" borderId="1" fillId="0" fontId="2" numFmtId="1000" quotePrefix="false">
      <alignment wrapText="true"/>
    </xf>
    <xf applyFont="true" applyNumberFormat="true" borderId="0" fillId="0" fontId="1" numFmtId="1002" quotePrefix="false"/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2" fillId="0" fontId="5" numFmtId="1001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ill="true" applyFont="true" applyNumberFormat="true" borderId="1" fillId="2" fontId="2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top" wrapText="true"/>
    </xf>
    <xf applyFont="true" applyNumberFormat="true" borderId="0" fillId="0" fontId="1" numFmtId="1004" quotePrefix="false"/>
    <xf applyAlignment="true" applyBorder="true" applyFont="true" applyNumberFormat="true" borderId="1" fillId="0" fontId="5" numFmtId="1001" quotePrefix="false">
      <alignment horizontal="left"/>
    </xf>
    <xf applyAlignment="true" applyBorder="true" applyFont="true" applyNumberFormat="true" borderId="3" fillId="0" fontId="5" numFmtId="1001" quotePrefix="false">
      <alignment horizontal="center" vertical="center"/>
    </xf>
    <xf applyAlignment="true" applyBorder="true" applyFont="true" applyNumberFormat="true" borderId="3" fillId="0" fontId="2" numFmtId="1005" quotePrefix="false">
      <alignment horizontal="center" vertical="center"/>
    </xf>
    <xf applyAlignment="true" applyFont="true" applyNumberFormat="true" borderId="0" fillId="0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W189"/>
  <sheetViews>
    <sheetView showZeros="true" workbookViewId="0"/>
  </sheetViews>
  <sheetFormatPr baseColWidth="8" customHeight="false" defaultColWidth="8.28515598898187" defaultRowHeight="12.75" zeroHeight="false"/>
  <cols>
    <col customWidth="true" max="1" min="1" outlineLevel="0" style="0" width="6.14062480175838"/>
    <col customWidth="true" max="2" min="2" outlineLevel="0" style="1" width="47.9999972933411"/>
    <col customWidth="true" max="3" min="3" outlineLevel="0" style="2" width="6.85546898194269"/>
    <col customWidth="true" max="4" min="4" outlineLevel="0" style="3" width="7.57031248546228"/>
    <col customWidth="true" max="5" min="5" outlineLevel="0" style="3" width="13.0000001691662"/>
    <col customWidth="true" max="6" min="6" outlineLevel="0" style="2" width="6.85546898194269"/>
    <col customWidth="true" max="7" min="7" outlineLevel="0" style="2" width="11.4257816365712"/>
    <col customWidth="true" max="8" min="8" outlineLevel="0" style="2" width="11.1406249709246"/>
    <col customWidth="true" max="9" min="9" outlineLevel="0" style="4" width="11.4257816365712"/>
    <col customWidth="true" max="10" min="10" outlineLevel="0" style="0" width="0.140625002643222"/>
    <col customWidth="true" hidden="true" max="11" min="11" outlineLevel="0" style="0" width="8.57031265462846"/>
    <col customWidth="true" hidden="true" max="13" min="12" outlineLevel="0" style="0" width="8.28515598898187"/>
    <col customWidth="true" hidden="true" max="14" min="14" outlineLevel="0" style="0" width="8.85546864361033"/>
    <col customWidth="true" hidden="true" max="19" min="15" outlineLevel="0" style="0" width="8.28515598898187"/>
    <col bestFit="true" customWidth="true" max="20" min="20" outlineLevel="0" style="0" width="8.28515598898187"/>
    <col bestFit="true" customWidth="true" max="23" min="21" outlineLevel="0" style="0" width="9.85546881277651"/>
    <col bestFit="true" customWidth="true" max="16384" min="24" outlineLevel="0" style="0" width="8.28515598898187"/>
  </cols>
  <sheetData>
    <row customHeight="true" hidden="false" ht="63.7499923706055" outlineLevel="0" r="1">
      <c r="B1" s="5" t="s">
        <v>0</v>
      </c>
      <c r="C1" s="5" t="s"/>
      <c r="D1" s="5" t="s"/>
      <c r="E1" s="5" t="s"/>
      <c r="F1" s="5" t="s"/>
      <c r="G1" s="5" t="s"/>
      <c r="H1" s="5" t="s"/>
      <c r="I1" s="5" t="s"/>
    </row>
    <row customHeight="true" ht="14.25" outlineLevel="0" r="2">
      <c r="A2" s="6" t="s">
        <v>1</v>
      </c>
      <c r="B2" s="6" t="s"/>
      <c r="C2" s="6" t="s"/>
      <c r="D2" s="6" t="s"/>
      <c r="E2" s="6" t="s"/>
      <c r="F2" s="6" t="s"/>
      <c r="G2" s="6" t="s"/>
      <c r="H2" s="6" t="s"/>
      <c r="I2" s="6" t="s"/>
    </row>
    <row customHeight="true" ht="35.25" outlineLevel="0" r="3">
      <c r="A3" s="6" t="s"/>
      <c r="B3" s="6" t="s"/>
      <c r="C3" s="6" t="s"/>
      <c r="D3" s="6" t="s"/>
      <c r="E3" s="6" t="s"/>
      <c r="F3" s="6" t="s"/>
      <c r="G3" s="6" t="s"/>
      <c r="H3" s="6" t="s"/>
      <c r="I3" s="6" t="s"/>
    </row>
    <row customHeight="true" ht="14.25" outlineLevel="0" r="4">
      <c r="B4" s="7" t="s">
        <v>2</v>
      </c>
      <c r="C4" s="7" t="s"/>
      <c r="D4" s="7" t="s"/>
      <c r="E4" s="7" t="s"/>
      <c r="F4" s="7" t="s"/>
      <c r="G4" s="7" t="s"/>
      <c r="H4" s="7" t="s"/>
      <c r="I4" s="7" t="s"/>
    </row>
    <row customHeight="true" ht="14.25" outlineLevel="0" r="5">
      <c r="B5" s="8" t="s">
        <v>3</v>
      </c>
      <c r="C5" s="8" t="s"/>
      <c r="D5" s="8" t="s"/>
      <c r="E5" s="8" t="s"/>
      <c r="F5" s="8" t="s"/>
      <c r="G5" s="8" t="n"/>
      <c r="H5" s="8" t="n"/>
      <c r="I5" s="9" t="n"/>
    </row>
    <row outlineLevel="0" r="6">
      <c r="B6" s="10" t="s">
        <v>4</v>
      </c>
      <c r="C6" s="10" t="s"/>
      <c r="D6" s="10" t="s"/>
      <c r="E6" s="10" t="s"/>
      <c r="F6" s="10" t="s"/>
      <c r="G6" s="10" t="s"/>
      <c r="H6" s="10" t="s"/>
      <c r="I6" s="10" t="s"/>
    </row>
    <row customFormat="true" ht="48" outlineLevel="0" r="8" s="11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5" t="s">
        <v>10</v>
      </c>
      <c r="G8" s="16" t="s">
        <v>11</v>
      </c>
      <c r="H8" s="16" t="s">
        <v>12</v>
      </c>
      <c r="I8" s="16" t="s">
        <v>13</v>
      </c>
      <c r="J8" s="17" t="n"/>
      <c r="K8" s="18" t="n"/>
      <c r="N8" s="19" t="n"/>
      <c r="U8" s="20" t="n">
        <v>14773.7</v>
      </c>
      <c r="V8" s="20" t="n">
        <v>15388.3</v>
      </c>
      <c r="W8" s="20" t="n">
        <v>16002.3</v>
      </c>
    </row>
    <row customFormat="true" customHeight="true" ht="80.25" outlineLevel="0" r="9" s="21">
      <c r="A9" s="22" t="s">
        <v>14</v>
      </c>
      <c r="B9" s="12" t="s">
        <v>15</v>
      </c>
      <c r="C9" s="23" t="n">
        <v>955</v>
      </c>
      <c r="D9" s="24" t="n"/>
      <c r="E9" s="24" t="n"/>
      <c r="F9" s="23" t="n"/>
      <c r="G9" s="25" t="n">
        <f aca="false" ca="false" dt2D="false" dtr="false" t="normal">G10</f>
        <v>5527.700000000001</v>
      </c>
      <c r="H9" s="25" t="n">
        <f aca="false" ca="false" dt2D="false" dtr="false" t="normal">H10</f>
        <v>5730.1</v>
      </c>
      <c r="I9" s="25" t="n">
        <f aca="false" ca="false" dt2D="false" dtr="false" t="normal">I10</f>
        <v>5906.799999999999</v>
      </c>
      <c r="J9" s="25" t="n">
        <f aca="false" ca="false" dt2D="false" dtr="false" t="normal">J10+J23+J26</f>
        <v>0</v>
      </c>
      <c r="K9" s="25" t="n">
        <f aca="false" ca="false" dt2D="false" dtr="false" t="normal">K10+K23+K26</f>
        <v>0</v>
      </c>
      <c r="L9" s="25" t="n">
        <f aca="false" ca="false" dt2D="false" dtr="false" t="normal">L10+L23+L26</f>
        <v>0</v>
      </c>
      <c r="M9" s="25" t="n">
        <f aca="false" ca="false" dt2D="false" dtr="false" t="normal">M10+M23+M26</f>
        <v>0</v>
      </c>
      <c r="N9" s="25" t="n">
        <f aca="false" ca="false" dt2D="false" dtr="false" t="normal">N10+N23+N26</f>
        <v>0</v>
      </c>
      <c r="O9" s="25" t="n">
        <f aca="false" ca="false" dt2D="false" dtr="false" t="normal">O10+O23+O26</f>
        <v>0</v>
      </c>
      <c r="P9" s="25" t="n">
        <f aca="false" ca="false" dt2D="false" dtr="false" t="normal">P10+P23+P26</f>
        <v>0</v>
      </c>
      <c r="Q9" s="25" t="n">
        <f aca="false" ca="false" dt2D="false" dtr="false" t="normal">Q10+Q23+Q26</f>
        <v>0</v>
      </c>
      <c r="R9" s="25" t="n">
        <f aca="false" ca="false" dt2D="false" dtr="false" t="normal">R10+R23+R26</f>
        <v>0</v>
      </c>
      <c r="S9" s="25" t="n">
        <f aca="false" ca="false" dt2D="false" dtr="false" t="normal">S10+S23+S26</f>
        <v>0</v>
      </c>
      <c r="U9" s="26" t="n">
        <f aca="false" ca="false" dt2D="false" dtr="false" t="normal">G12+G15+G32+G37</f>
        <v>14773.7</v>
      </c>
      <c r="V9" s="26" t="n">
        <f aca="false" ca="false" dt2D="false" dtr="false" t="normal">H12+H15+H32+H37</f>
        <v>15388.3</v>
      </c>
      <c r="W9" s="26" t="n">
        <f aca="false" ca="false" dt2D="false" dtr="false" t="normal">I12+I15+I32+I37</f>
        <v>16002.3</v>
      </c>
    </row>
    <row customFormat="true" ht="12.75" outlineLevel="0" r="10" s="21">
      <c r="A10" s="27" t="s">
        <v>16</v>
      </c>
      <c r="B10" s="28" t="s">
        <v>17</v>
      </c>
      <c r="C10" s="29" t="n">
        <v>955</v>
      </c>
      <c r="D10" s="24" t="s">
        <v>18</v>
      </c>
      <c r="E10" s="24" t="n"/>
      <c r="F10" s="23" t="n"/>
      <c r="G10" s="25" t="n">
        <f aca="false" ca="false" dt2D="false" dtr="false" t="normal">G11+G15</f>
        <v>5527.700000000001</v>
      </c>
      <c r="H10" s="25" t="n">
        <f aca="false" ca="false" dt2D="false" dtr="false" t="normal">H11+H15</f>
        <v>5730.1</v>
      </c>
      <c r="I10" s="25" t="n">
        <f aca="false" ca="false" dt2D="false" dtr="false" t="normal">I11+I15</f>
        <v>5906.799999999999</v>
      </c>
    </row>
    <row customFormat="true" customHeight="true" ht="42" outlineLevel="0" r="11" s="21">
      <c r="A11" s="27" t="s">
        <v>19</v>
      </c>
      <c r="B11" s="28" t="s">
        <v>20</v>
      </c>
      <c r="C11" s="29" t="n">
        <v>955</v>
      </c>
      <c r="D11" s="24" t="s">
        <v>21</v>
      </c>
      <c r="E11" s="24" t="n"/>
      <c r="F11" s="23" t="n"/>
      <c r="G11" s="25" t="n">
        <f aca="false" ca="false" dt2D="false" dtr="false" t="normal">G12</f>
        <v>1786</v>
      </c>
      <c r="H11" s="25" t="n">
        <f aca="false" ca="false" dt2D="false" dtr="false" t="normal">H12</f>
        <v>1860.3</v>
      </c>
      <c r="I11" s="25" t="n">
        <f aca="false" ca="false" dt2D="false" dtr="false" t="normal">I12</f>
        <v>1934.5</v>
      </c>
      <c r="U11" s="26" t="n">
        <f aca="false" ca="false" dt2D="false" dtr="false" t="normal">U8-U9</f>
        <v>0</v>
      </c>
      <c r="V11" s="26" t="n">
        <f aca="false" ca="false" dt2D="false" dtr="false" t="normal">V8-V9</f>
        <v>0</v>
      </c>
      <c r="W11" s="26" t="n">
        <f aca="false" ca="false" dt2D="false" dtr="false" t="normal">W8-W9</f>
        <v>0</v>
      </c>
    </row>
    <row customFormat="true" ht="12.75" outlineLevel="0" r="12" s="21">
      <c r="A12" s="27" t="s">
        <v>22</v>
      </c>
      <c r="B12" s="28" t="s">
        <v>23</v>
      </c>
      <c r="C12" s="29" t="n">
        <v>955</v>
      </c>
      <c r="D12" s="24" t="s">
        <v>21</v>
      </c>
      <c r="E12" s="24" t="s">
        <v>24</v>
      </c>
      <c r="F12" s="23" t="n"/>
      <c r="G12" s="25" t="n">
        <f aca="false" ca="false" dt2D="false" dtr="false" t="normal">G13</f>
        <v>1786</v>
      </c>
      <c r="H12" s="25" t="n">
        <f aca="false" ca="false" dt2D="false" dtr="false" t="normal">H13</f>
        <v>1860.3</v>
      </c>
      <c r="I12" s="25" t="n">
        <f aca="false" ca="false" dt2D="false" dtr="false" t="normal">I13</f>
        <v>1934.5</v>
      </c>
      <c r="J12" s="30" t="n"/>
      <c r="K12" s="30" t="n"/>
    </row>
    <row ht="63.75" outlineLevel="0" r="13">
      <c r="A13" s="31" t="s">
        <v>25</v>
      </c>
      <c r="B13" s="32" t="s">
        <v>26</v>
      </c>
      <c r="C13" s="33" t="n">
        <v>955</v>
      </c>
      <c r="D13" s="34" t="s">
        <v>21</v>
      </c>
      <c r="E13" s="34" t="s">
        <v>24</v>
      </c>
      <c r="F13" s="35" t="n">
        <v>100</v>
      </c>
      <c r="G13" s="36" t="n">
        <v>1786</v>
      </c>
      <c r="H13" s="36" t="n">
        <v>1860.3</v>
      </c>
      <c r="I13" s="36" t="n">
        <v>1934.5</v>
      </c>
    </row>
    <row ht="25.5" outlineLevel="0" r="14">
      <c r="A14" s="31" t="s">
        <v>27</v>
      </c>
      <c r="B14" s="32" t="s">
        <v>28</v>
      </c>
      <c r="C14" s="33" t="n">
        <v>955</v>
      </c>
      <c r="D14" s="34" t="s">
        <v>21</v>
      </c>
      <c r="E14" s="34" t="s">
        <v>24</v>
      </c>
      <c r="F14" s="35" t="n">
        <v>120</v>
      </c>
      <c r="G14" s="36" t="n">
        <v>1786</v>
      </c>
      <c r="H14" s="36" t="n">
        <v>1860.3</v>
      </c>
      <c r="I14" s="36" t="n">
        <v>1934.5</v>
      </c>
      <c r="J14" s="37" t="n"/>
    </row>
    <row customFormat="true" ht="51" outlineLevel="0" r="15" s="21">
      <c r="A15" s="27" t="s">
        <v>29</v>
      </c>
      <c r="B15" s="38" t="s">
        <v>30</v>
      </c>
      <c r="C15" s="29" t="n">
        <v>955</v>
      </c>
      <c r="D15" s="24" t="s">
        <v>31</v>
      </c>
      <c r="E15" s="34" t="n"/>
      <c r="F15" s="23" t="n"/>
      <c r="G15" s="25" t="n">
        <f aca="false" ca="false" dt2D="false" dtr="false" t="normal">G16+G23+G26</f>
        <v>3741.7000000000003</v>
      </c>
      <c r="H15" s="25" t="n">
        <f aca="false" ca="false" dt2D="false" dtr="false" t="normal">H16+H23+H26</f>
        <v>3869.8</v>
      </c>
      <c r="I15" s="25" t="n">
        <f aca="false" ca="false" dt2D="false" dtr="false" t="normal">I16+I23+I26</f>
        <v>3972.2999999999997</v>
      </c>
      <c r="J15" s="39" t="n"/>
    </row>
    <row customFormat="true" ht="25.5" outlineLevel="0" r="16" s="21">
      <c r="A16" s="27" t="s">
        <v>32</v>
      </c>
      <c r="B16" s="38" t="s">
        <v>33</v>
      </c>
      <c r="C16" s="29" t="n">
        <v>955</v>
      </c>
      <c r="D16" s="24" t="s">
        <v>31</v>
      </c>
      <c r="E16" s="34" t="s">
        <v>34</v>
      </c>
      <c r="F16" s="23" t="n"/>
      <c r="G16" s="25" t="n">
        <f aca="false" ca="false" dt2D="false" dtr="false" t="normal">G17+G19+G21</f>
        <v>3401.8</v>
      </c>
      <c r="H16" s="25" t="n">
        <f aca="false" ca="false" dt2D="false" dtr="false" t="normal">H17+H19+H21</f>
        <v>3545.3</v>
      </c>
      <c r="I16" s="25" t="n">
        <f aca="false" ca="false" dt2D="false" dtr="false" t="normal">I17+I19+I21</f>
        <v>3639.1</v>
      </c>
      <c r="J16" s="39" t="n"/>
    </row>
    <row customFormat="true" ht="63.75" outlineLevel="0" r="17" s="21">
      <c r="A17" s="31" t="s">
        <v>35</v>
      </c>
      <c r="B17" s="32" t="s">
        <v>26</v>
      </c>
      <c r="C17" s="33" t="n">
        <v>955</v>
      </c>
      <c r="D17" s="34" t="s">
        <v>31</v>
      </c>
      <c r="E17" s="34" t="s">
        <v>34</v>
      </c>
      <c r="F17" s="35" t="n">
        <v>100</v>
      </c>
      <c r="G17" s="36" t="n">
        <v>2232.5</v>
      </c>
      <c r="H17" s="36" t="n">
        <v>2325.3</v>
      </c>
      <c r="I17" s="36" t="n">
        <v>2418.1</v>
      </c>
    </row>
    <row customFormat="true" ht="25.5" outlineLevel="0" r="18" s="21">
      <c r="A18" s="31" t="s">
        <v>36</v>
      </c>
      <c r="B18" s="32" t="s">
        <v>37</v>
      </c>
      <c r="C18" s="33" t="n">
        <v>955</v>
      </c>
      <c r="D18" s="34" t="s">
        <v>31</v>
      </c>
      <c r="E18" s="34" t="s">
        <v>34</v>
      </c>
      <c r="F18" s="35" t="n">
        <v>120</v>
      </c>
      <c r="G18" s="36" t="n">
        <v>2232.5</v>
      </c>
      <c r="H18" s="36" t="n">
        <v>2325.3</v>
      </c>
      <c r="I18" s="36" t="n">
        <v>2418.1</v>
      </c>
    </row>
    <row customFormat="true" ht="25.5" outlineLevel="0" r="19" s="21">
      <c r="A19" s="31" t="s">
        <v>38</v>
      </c>
      <c r="B19" s="32" t="s">
        <v>39</v>
      </c>
      <c r="C19" s="33" t="n">
        <v>955</v>
      </c>
      <c r="D19" s="34" t="s">
        <v>31</v>
      </c>
      <c r="E19" s="34" t="s">
        <v>34</v>
      </c>
      <c r="F19" s="35" t="n">
        <v>200</v>
      </c>
      <c r="G19" s="36" t="n">
        <f aca="false" ca="false" dt2D="false" dtr="false" t="normal">G20</f>
        <v>1154.3</v>
      </c>
      <c r="H19" s="36" t="n">
        <f aca="false" ca="false" dt2D="false" dtr="false" t="normal">H20</f>
        <v>1205</v>
      </c>
      <c r="I19" s="36" t="n">
        <f aca="false" ca="false" dt2D="false" dtr="false" t="normal">I20</f>
        <v>1206</v>
      </c>
    </row>
    <row customFormat="true" ht="25.5" outlineLevel="0" r="20" s="21">
      <c r="A20" s="31" t="s">
        <v>40</v>
      </c>
      <c r="B20" s="32" t="s">
        <v>41</v>
      </c>
      <c r="C20" s="33" t="n">
        <v>955</v>
      </c>
      <c r="D20" s="34" t="s">
        <v>31</v>
      </c>
      <c r="E20" s="34" t="s">
        <v>34</v>
      </c>
      <c r="F20" s="35" t="n">
        <v>240</v>
      </c>
      <c r="G20" s="36" t="n">
        <f aca="false" ca="false" dt2D="false" dtr="false" t="normal">954.3+200</f>
        <v>1154.3</v>
      </c>
      <c r="H20" s="36" t="n">
        <f aca="false" ca="false" dt2D="false" dtr="false" t="normal">955+250</f>
        <v>1205</v>
      </c>
      <c r="I20" s="36" t="n">
        <f aca="false" ca="false" dt2D="false" dtr="false" t="normal">956+250</f>
        <v>1206</v>
      </c>
    </row>
    <row customFormat="true" ht="12.75" outlineLevel="0" r="21" s="21">
      <c r="A21" s="31" t="s">
        <v>42</v>
      </c>
      <c r="B21" s="32" t="s">
        <v>43</v>
      </c>
      <c r="C21" s="33" t="n">
        <v>955</v>
      </c>
      <c r="D21" s="34" t="s">
        <v>31</v>
      </c>
      <c r="E21" s="34" t="s">
        <v>34</v>
      </c>
      <c r="F21" s="35" t="n">
        <v>800</v>
      </c>
      <c r="G21" s="36" t="n">
        <f aca="false" ca="false" dt2D="false" dtr="false" t="normal">G22</f>
        <v>15</v>
      </c>
      <c r="H21" s="36" t="n">
        <f aca="false" ca="false" dt2D="false" dtr="false" t="normal">H22</f>
        <v>15</v>
      </c>
      <c r="I21" s="36" t="n">
        <f aca="false" ca="false" dt2D="false" dtr="false" t="normal">I22</f>
        <v>15</v>
      </c>
    </row>
    <row customFormat="true" ht="12.75" outlineLevel="0" r="22" s="21">
      <c r="A22" s="31" t="s">
        <v>44</v>
      </c>
      <c r="B22" s="32" t="s">
        <v>45</v>
      </c>
      <c r="C22" s="33" t="n">
        <v>955</v>
      </c>
      <c r="D22" s="34" t="s">
        <v>31</v>
      </c>
      <c r="E22" s="34" t="s">
        <v>34</v>
      </c>
      <c r="F22" s="35" t="n">
        <v>850</v>
      </c>
      <c r="G22" s="36" t="n">
        <v>15</v>
      </c>
      <c r="H22" s="36" t="n">
        <v>15</v>
      </c>
      <c r="I22" s="36" t="n">
        <v>15</v>
      </c>
    </row>
    <row customFormat="true" ht="38.25" outlineLevel="0" r="23" s="21">
      <c r="A23" s="27" t="s">
        <v>46</v>
      </c>
      <c r="B23" s="40" t="s">
        <v>47</v>
      </c>
      <c r="C23" s="29" t="n">
        <v>955</v>
      </c>
      <c r="D23" s="24" t="s">
        <v>31</v>
      </c>
      <c r="E23" s="24" t="s">
        <v>48</v>
      </c>
      <c r="F23" s="23" t="n"/>
      <c r="G23" s="25" t="n">
        <f aca="false" ca="false" dt2D="false" dtr="false" t="normal">G24</f>
        <v>207.9</v>
      </c>
      <c r="H23" s="25" t="n">
        <f aca="false" ca="false" dt2D="false" dtr="false" t="normal">H24</f>
        <v>216.5</v>
      </c>
      <c r="I23" s="25" t="n">
        <f aca="false" ca="false" dt2D="false" dtr="false" t="normal">I24</f>
        <v>225.2</v>
      </c>
    </row>
    <row ht="63.75" outlineLevel="0" r="24">
      <c r="A24" s="31" t="s">
        <v>49</v>
      </c>
      <c r="B24" s="32" t="s">
        <v>26</v>
      </c>
      <c r="C24" s="33" t="n">
        <v>955</v>
      </c>
      <c r="D24" s="34" t="s">
        <v>31</v>
      </c>
      <c r="E24" s="34" t="s">
        <v>48</v>
      </c>
      <c r="F24" s="35" t="n">
        <v>100</v>
      </c>
      <c r="G24" s="36" t="n">
        <v>207.9</v>
      </c>
      <c r="H24" s="36" t="n">
        <v>216.5</v>
      </c>
      <c r="I24" s="36" t="n">
        <v>225.2</v>
      </c>
    </row>
    <row ht="38.25" outlineLevel="0" r="25">
      <c r="A25" s="31" t="s">
        <v>50</v>
      </c>
      <c r="B25" s="41" t="s">
        <v>51</v>
      </c>
      <c r="C25" s="33" t="n">
        <v>955</v>
      </c>
      <c r="D25" s="34" t="s">
        <v>31</v>
      </c>
      <c r="E25" s="34" t="s">
        <v>48</v>
      </c>
      <c r="F25" s="35" t="n">
        <v>120</v>
      </c>
      <c r="G25" s="36" t="n">
        <v>207.8</v>
      </c>
      <c r="H25" s="36" t="n">
        <v>216.5</v>
      </c>
      <c r="I25" s="36" t="n">
        <v>225.1</v>
      </c>
    </row>
    <row customFormat="true" ht="25.5" outlineLevel="0" r="26" s="21">
      <c r="A26" s="27" t="s">
        <v>52</v>
      </c>
      <c r="B26" s="28" t="s">
        <v>53</v>
      </c>
      <c r="C26" s="29" t="n">
        <v>955</v>
      </c>
      <c r="D26" s="24" t="s">
        <v>31</v>
      </c>
      <c r="E26" s="24" t="s">
        <v>54</v>
      </c>
      <c r="F26" s="23" t="n"/>
      <c r="G26" s="25" t="n">
        <f aca="false" ca="false" dt2D="false" dtr="false" t="normal">G28</f>
        <v>132</v>
      </c>
      <c r="H26" s="25" t="n">
        <f aca="false" ca="false" dt2D="false" dtr="false" t="normal">H28</f>
        <v>108</v>
      </c>
      <c r="I26" s="25" t="n">
        <f aca="false" ca="false" dt2D="false" dtr="false" t="normal">I27</f>
        <v>108</v>
      </c>
    </row>
    <row customFormat="true" ht="12.75" outlineLevel="0" r="27" s="21">
      <c r="A27" s="31" t="s">
        <v>55</v>
      </c>
      <c r="B27" s="41" t="s">
        <v>43</v>
      </c>
      <c r="C27" s="29" t="n">
        <v>955</v>
      </c>
      <c r="D27" s="24" t="s">
        <v>31</v>
      </c>
      <c r="E27" s="34" t="s">
        <v>54</v>
      </c>
      <c r="F27" s="35" t="n">
        <v>800</v>
      </c>
      <c r="G27" s="36" t="n">
        <v>132</v>
      </c>
      <c r="H27" s="36" t="n">
        <v>108</v>
      </c>
      <c r="I27" s="36" t="n">
        <v>108</v>
      </c>
    </row>
    <row customHeight="true" ht="19.5" outlineLevel="0" r="28">
      <c r="A28" s="31" t="s">
        <v>56</v>
      </c>
      <c r="B28" s="41" t="s">
        <v>45</v>
      </c>
      <c r="C28" s="33" t="n">
        <v>955</v>
      </c>
      <c r="D28" s="34" t="s">
        <v>31</v>
      </c>
      <c r="E28" s="34" t="s">
        <v>54</v>
      </c>
      <c r="F28" s="35" t="n">
        <v>850</v>
      </c>
      <c r="G28" s="36" t="n">
        <v>132</v>
      </c>
      <c r="H28" s="36" t="n">
        <v>108</v>
      </c>
      <c r="I28" s="36" t="n">
        <v>108</v>
      </c>
      <c r="J28" s="37" t="n"/>
    </row>
    <row customFormat="true" ht="76.5" outlineLevel="0" r="29" s="21">
      <c r="A29" s="27" t="s">
        <v>57</v>
      </c>
      <c r="B29" s="12" t="s">
        <v>58</v>
      </c>
      <c r="C29" s="29" t="n">
        <v>895</v>
      </c>
      <c r="D29" s="24" t="n"/>
      <c r="E29" s="24" t="n"/>
      <c r="F29" s="23" t="n"/>
      <c r="G29" s="25" t="n">
        <f aca="false" ca="false" dt2D="false" dtr="false" t="normal">G30+G69+G99+G115+G127+G143+G148+G164+G169</f>
        <v>72561</v>
      </c>
      <c r="H29" s="25" t="n">
        <f aca="false" ca="false" dt2D="false" dtr="false" t="normal">H30+H69+H99+H115+H127+H143+H148+H164+H169</f>
        <v>73612.7</v>
      </c>
      <c r="I29" s="25" t="n">
        <f aca="false" ca="false" dt2D="false" dtr="false" t="normal">I30+I69+I99+I115+I127+I143+I148+I164+I169</f>
        <v>74533.6</v>
      </c>
    </row>
    <row customFormat="true" ht="12.75" outlineLevel="0" r="30" s="21">
      <c r="A30" s="27" t="s">
        <v>16</v>
      </c>
      <c r="B30" s="28" t="s">
        <v>17</v>
      </c>
      <c r="C30" s="29" t="n">
        <v>895</v>
      </c>
      <c r="D30" s="24" t="s">
        <v>18</v>
      </c>
      <c r="E30" s="24" t="n"/>
      <c r="F30" s="23" t="n"/>
      <c r="G30" s="25" t="n">
        <f aca="false" ca="false" dt2D="false" dtr="false" t="normal">G31+G49+G53</f>
        <v>10904.900000000001</v>
      </c>
      <c r="H30" s="25" t="n">
        <f aca="false" ca="false" dt2D="false" dtr="false" t="normal">H31+H49+H53</f>
        <v>11527.4</v>
      </c>
      <c r="I30" s="25" t="n">
        <f aca="false" ca="false" dt2D="false" dtr="false" t="normal">I31+I49+I53</f>
        <v>12015</v>
      </c>
    </row>
    <row customFormat="true" customHeight="true" ht="53.25" outlineLevel="0" r="31" s="21">
      <c r="A31" s="27" t="s">
        <v>19</v>
      </c>
      <c r="B31" s="28" t="s">
        <v>59</v>
      </c>
      <c r="C31" s="29" t="n">
        <v>895</v>
      </c>
      <c r="D31" s="24" t="s">
        <v>60</v>
      </c>
      <c r="E31" s="24" t="n"/>
      <c r="F31" s="23" t="n"/>
      <c r="G31" s="25" t="n">
        <f aca="false" ca="false" dt2D="false" dtr="false" t="normal">G32+G37+G44</f>
        <v>10445.7</v>
      </c>
      <c r="H31" s="25" t="n">
        <f aca="false" ca="false" dt2D="false" dtr="false" t="normal">H32+H37+H44</f>
        <v>10907.8</v>
      </c>
      <c r="I31" s="25" t="n">
        <f aca="false" ca="false" dt2D="false" dtr="false" t="normal">I32+I37+I44</f>
        <v>11395</v>
      </c>
    </row>
    <row ht="38.25" outlineLevel="0" r="32">
      <c r="A32" s="27" t="s">
        <v>61</v>
      </c>
      <c r="B32" s="28" t="s">
        <v>62</v>
      </c>
      <c r="C32" s="29" t="n">
        <v>895</v>
      </c>
      <c r="D32" s="24" t="s">
        <v>60</v>
      </c>
      <c r="E32" s="24" t="s">
        <v>63</v>
      </c>
      <c r="F32" s="23" t="n"/>
      <c r="G32" s="25" t="n">
        <f aca="false" ca="false" dt2D="false" dtr="false" t="normal">G34+G36</f>
        <v>1801</v>
      </c>
      <c r="H32" s="25" t="n">
        <f aca="false" ca="false" dt2D="false" dtr="false" t="normal">H34+H36</f>
        <v>1875.3</v>
      </c>
      <c r="I32" s="25" t="n">
        <f aca="false" ca="false" dt2D="false" dtr="false" t="normal">I34+I36</f>
        <v>1949.5</v>
      </c>
      <c r="K32" s="42" t="n"/>
    </row>
    <row ht="63.75" outlineLevel="0" r="33">
      <c r="A33" s="31" t="s">
        <v>25</v>
      </c>
      <c r="B33" s="41" t="s">
        <v>26</v>
      </c>
      <c r="C33" s="33" t="n">
        <v>895</v>
      </c>
      <c r="D33" s="34" t="s">
        <v>60</v>
      </c>
      <c r="E33" s="34" t="s">
        <v>63</v>
      </c>
      <c r="F33" s="35" t="n">
        <v>100</v>
      </c>
      <c r="G33" s="36" t="n">
        <v>1786</v>
      </c>
      <c r="H33" s="36" t="n">
        <v>1860.3</v>
      </c>
      <c r="I33" s="36" t="n">
        <v>1934.5</v>
      </c>
    </row>
    <row ht="25.5" outlineLevel="0" r="34">
      <c r="A34" s="31" t="s">
        <v>64</v>
      </c>
      <c r="B34" s="41" t="s">
        <v>28</v>
      </c>
      <c r="C34" s="33" t="n">
        <v>895</v>
      </c>
      <c r="D34" s="34" t="s">
        <v>60</v>
      </c>
      <c r="E34" s="34" t="s">
        <v>63</v>
      </c>
      <c r="F34" s="35" t="n">
        <v>120</v>
      </c>
      <c r="G34" s="36" t="n">
        <v>1786</v>
      </c>
      <c r="H34" s="36" t="n">
        <v>1860.3</v>
      </c>
      <c r="I34" s="36" t="n">
        <v>1934.5</v>
      </c>
    </row>
    <row outlineLevel="0" r="35">
      <c r="A35" s="31" t="s">
        <v>65</v>
      </c>
      <c r="B35" s="32" t="s">
        <v>43</v>
      </c>
      <c r="C35" s="33" t="n">
        <v>895</v>
      </c>
      <c r="D35" s="34" t="s">
        <v>60</v>
      </c>
      <c r="E35" s="34" t="s">
        <v>63</v>
      </c>
      <c r="F35" s="35" t="n">
        <v>800</v>
      </c>
      <c r="G35" s="36" t="n">
        <f aca="false" ca="false" dt2D="false" dtr="false" t="normal">G36</f>
        <v>15</v>
      </c>
      <c r="H35" s="36" t="n">
        <f aca="false" ca="false" dt2D="false" dtr="false" t="normal">H36</f>
        <v>15</v>
      </c>
      <c r="I35" s="36" t="n">
        <f aca="false" ca="false" dt2D="false" dtr="false" t="normal">I36</f>
        <v>15</v>
      </c>
    </row>
    <row outlineLevel="0" r="36">
      <c r="A36" s="31" t="s">
        <v>66</v>
      </c>
      <c r="B36" s="41" t="s">
        <v>45</v>
      </c>
      <c r="C36" s="33" t="n">
        <v>895</v>
      </c>
      <c r="D36" s="34" t="s">
        <v>60</v>
      </c>
      <c r="E36" s="34" t="s">
        <v>63</v>
      </c>
      <c r="F36" s="35" t="n">
        <v>850</v>
      </c>
      <c r="G36" s="36" t="n">
        <v>15</v>
      </c>
      <c r="H36" s="36" t="n">
        <v>15</v>
      </c>
      <c r="I36" s="36" t="n">
        <v>15</v>
      </c>
    </row>
    <row customFormat="true" ht="38.25" outlineLevel="0" r="37" s="21">
      <c r="A37" s="27" t="s">
        <v>67</v>
      </c>
      <c r="B37" s="28" t="s">
        <v>68</v>
      </c>
      <c r="C37" s="29" t="n">
        <v>895</v>
      </c>
      <c r="D37" s="24" t="s">
        <v>60</v>
      </c>
      <c r="E37" s="24" t="s">
        <v>69</v>
      </c>
      <c r="F37" s="23" t="n"/>
      <c r="G37" s="25" t="n">
        <f aca="false" ca="false" dt2D="false" dtr="false" t="normal">G39+G41+G43</f>
        <v>7445</v>
      </c>
      <c r="H37" s="25" t="n">
        <f aca="false" ca="false" dt2D="false" dtr="false" t="normal">H39+H41+H43</f>
        <v>7782.9</v>
      </c>
      <c r="I37" s="25" t="n">
        <f aca="false" ca="false" dt2D="false" dtr="false" t="normal">I39+I41+I43</f>
        <v>8146</v>
      </c>
    </row>
    <row customFormat="true" ht="63.75" outlineLevel="0" r="38" s="21">
      <c r="A38" s="31" t="s">
        <v>70</v>
      </c>
      <c r="B38" s="41" t="s">
        <v>26</v>
      </c>
      <c r="C38" s="33" t="n">
        <v>895</v>
      </c>
      <c r="D38" s="34" t="s">
        <v>60</v>
      </c>
      <c r="E38" s="34" t="s">
        <v>69</v>
      </c>
      <c r="F38" s="35" t="n">
        <v>100</v>
      </c>
      <c r="G38" s="36" t="n">
        <v>5134.8</v>
      </c>
      <c r="H38" s="36" t="n">
        <v>5348.2</v>
      </c>
      <c r="I38" s="36" t="n">
        <v>5561.7</v>
      </c>
    </row>
    <row ht="25.5" outlineLevel="0" r="39">
      <c r="A39" s="31" t="s">
        <v>71</v>
      </c>
      <c r="B39" s="41" t="s">
        <v>28</v>
      </c>
      <c r="C39" s="33" t="n">
        <v>895</v>
      </c>
      <c r="D39" s="34" t="s">
        <v>60</v>
      </c>
      <c r="E39" s="34" t="s">
        <v>69</v>
      </c>
      <c r="F39" s="35" t="n">
        <v>120</v>
      </c>
      <c r="G39" s="36" t="n">
        <v>5134.8</v>
      </c>
      <c r="H39" s="36" t="n">
        <v>5348.2</v>
      </c>
      <c r="I39" s="36" t="n">
        <v>5561.7</v>
      </c>
    </row>
    <row ht="25.5" outlineLevel="0" r="40">
      <c r="A40" s="31" t="s">
        <v>72</v>
      </c>
      <c r="B40" s="32" t="s">
        <v>39</v>
      </c>
      <c r="C40" s="33" t="n">
        <v>895</v>
      </c>
      <c r="D40" s="34" t="s">
        <v>60</v>
      </c>
      <c r="E40" s="34" t="s">
        <v>69</v>
      </c>
      <c r="F40" s="35" t="n">
        <v>200</v>
      </c>
      <c r="G40" s="36" t="n">
        <f aca="false" ca="false" dt2D="false" dtr="false" t="normal">G41</f>
        <v>2260.2</v>
      </c>
      <c r="H40" s="36" t="n">
        <f aca="false" ca="false" dt2D="false" dtr="false" t="normal">H41</f>
        <v>2384.7</v>
      </c>
      <c r="I40" s="36" t="n">
        <f aca="false" ca="false" dt2D="false" dtr="false" t="normal">I41</f>
        <v>2534.3</v>
      </c>
    </row>
    <row ht="25.5" outlineLevel="0" r="41">
      <c r="A41" s="31" t="s">
        <v>73</v>
      </c>
      <c r="B41" s="41" t="s">
        <v>41</v>
      </c>
      <c r="C41" s="33" t="n">
        <v>895</v>
      </c>
      <c r="D41" s="34" t="s">
        <v>60</v>
      </c>
      <c r="E41" s="34" t="s">
        <v>69</v>
      </c>
      <c r="F41" s="35" t="n">
        <v>240</v>
      </c>
      <c r="G41" s="36" t="n">
        <f aca="false" ca="false" dt2D="false" dtr="false" t="normal">1385.3+874.9</f>
        <v>2260.2</v>
      </c>
      <c r="H41" s="36" t="n">
        <f aca="false" ca="false" dt2D="false" dtr="false" t="normal">1433+951.7</f>
        <v>2384.7</v>
      </c>
      <c r="I41" s="36" t="n">
        <f aca="false" ca="false" dt2D="false" dtr="false" t="normal">1433+1101.3</f>
        <v>2534.3</v>
      </c>
    </row>
    <row outlineLevel="0" r="42">
      <c r="A42" s="31" t="s">
        <v>74</v>
      </c>
      <c r="B42" s="32" t="s">
        <v>43</v>
      </c>
      <c r="C42" s="33" t="n">
        <v>895</v>
      </c>
      <c r="D42" s="34" t="s">
        <v>60</v>
      </c>
      <c r="E42" s="34" t="s">
        <v>69</v>
      </c>
      <c r="F42" s="35" t="n">
        <v>800</v>
      </c>
      <c r="G42" s="36" t="n">
        <f aca="false" ca="false" dt2D="false" dtr="false" t="normal">G43</f>
        <v>50</v>
      </c>
      <c r="H42" s="36" t="n">
        <f aca="false" ca="false" dt2D="false" dtr="false" t="normal">H43</f>
        <v>50</v>
      </c>
      <c r="I42" s="36" t="n">
        <f aca="false" ca="false" dt2D="false" dtr="false" t="normal">I43</f>
        <v>50</v>
      </c>
    </row>
    <row outlineLevel="0" r="43">
      <c r="A43" s="31" t="s">
        <v>75</v>
      </c>
      <c r="B43" s="41" t="s">
        <v>45</v>
      </c>
      <c r="C43" s="33" t="n">
        <v>895</v>
      </c>
      <c r="D43" s="34" t="s">
        <v>60</v>
      </c>
      <c r="E43" s="34" t="s">
        <v>69</v>
      </c>
      <c r="F43" s="35" t="n">
        <v>850</v>
      </c>
      <c r="G43" s="36" t="n">
        <v>50</v>
      </c>
      <c r="H43" s="36" t="n">
        <v>50</v>
      </c>
      <c r="I43" s="36" t="n">
        <v>50</v>
      </c>
      <c r="J43" s="37" t="n"/>
    </row>
    <row ht="51" outlineLevel="0" r="44">
      <c r="A44" s="27" t="s">
        <v>76</v>
      </c>
      <c r="B44" s="28" t="s">
        <v>77</v>
      </c>
      <c r="C44" s="29" t="n">
        <v>895</v>
      </c>
      <c r="D44" s="24" t="s">
        <v>60</v>
      </c>
      <c r="E44" s="24" t="s">
        <v>78</v>
      </c>
      <c r="F44" s="23" t="n"/>
      <c r="G44" s="25" t="n">
        <f aca="false" ca="false" dt2D="false" dtr="false" t="normal">G46+G48</f>
        <v>1199.7</v>
      </c>
      <c r="H44" s="25" t="n">
        <f aca="false" ca="false" dt2D="false" dtr="false" t="normal">H46+H48</f>
        <v>1249.6</v>
      </c>
      <c r="I44" s="25" t="n">
        <f aca="false" ca="false" dt2D="false" dtr="false" t="normal">I46+I48</f>
        <v>1299.5</v>
      </c>
    </row>
    <row ht="63.75" outlineLevel="0" r="45">
      <c r="A45" s="31" t="s">
        <v>79</v>
      </c>
      <c r="B45" s="41" t="s">
        <v>26</v>
      </c>
      <c r="C45" s="33" t="n">
        <v>895</v>
      </c>
      <c r="D45" s="34" t="s">
        <v>60</v>
      </c>
      <c r="E45" s="34" t="s">
        <v>78</v>
      </c>
      <c r="F45" s="35" t="n">
        <v>100</v>
      </c>
      <c r="G45" s="36" t="n">
        <v>1119.7</v>
      </c>
      <c r="H45" s="36" t="n">
        <v>1164.6</v>
      </c>
      <c r="I45" s="36" t="n">
        <v>1209.5</v>
      </c>
    </row>
    <row ht="25.5" outlineLevel="0" r="46">
      <c r="A46" s="31" t="s">
        <v>80</v>
      </c>
      <c r="B46" s="41" t="s">
        <v>28</v>
      </c>
      <c r="C46" s="33" t="n">
        <v>895</v>
      </c>
      <c r="D46" s="34" t="s">
        <v>60</v>
      </c>
      <c r="E46" s="34" t="s">
        <v>78</v>
      </c>
      <c r="F46" s="35" t="n">
        <v>120</v>
      </c>
      <c r="G46" s="36" t="n">
        <v>1119.7</v>
      </c>
      <c r="H46" s="36" t="n">
        <v>1164.6</v>
      </c>
      <c r="I46" s="36" t="n">
        <v>1209.5</v>
      </c>
    </row>
    <row ht="25.5" outlineLevel="0" r="47">
      <c r="A47" s="31" t="s">
        <v>81</v>
      </c>
      <c r="B47" s="32" t="s">
        <v>39</v>
      </c>
      <c r="C47" s="33" t="n">
        <v>895</v>
      </c>
      <c r="D47" s="34" t="s">
        <v>60</v>
      </c>
      <c r="E47" s="34" t="s">
        <v>78</v>
      </c>
      <c r="F47" s="35" t="n">
        <v>200</v>
      </c>
      <c r="G47" s="36" t="n">
        <f aca="false" ca="false" dt2D="false" dtr="false" t="normal">SUM(G48)</f>
        <v>80</v>
      </c>
      <c r="H47" s="36" t="n">
        <f aca="false" ca="false" dt2D="false" dtr="false" t="normal">SUM(H48)</f>
        <v>85</v>
      </c>
      <c r="I47" s="36" t="n">
        <f aca="false" ca="false" dt2D="false" dtr="false" t="normal">SUM(I48)</f>
        <v>90</v>
      </c>
    </row>
    <row ht="25.5" outlineLevel="0" r="48">
      <c r="A48" s="31" t="s">
        <v>82</v>
      </c>
      <c r="B48" s="41" t="s">
        <v>41</v>
      </c>
      <c r="C48" s="33" t="n">
        <v>895</v>
      </c>
      <c r="D48" s="34" t="s">
        <v>60</v>
      </c>
      <c r="E48" s="34" t="s">
        <v>78</v>
      </c>
      <c r="F48" s="35" t="n">
        <v>240</v>
      </c>
      <c r="G48" s="36" t="n">
        <v>80</v>
      </c>
      <c r="H48" s="36" t="n">
        <v>85</v>
      </c>
      <c r="I48" s="36" t="n">
        <v>90</v>
      </c>
    </row>
    <row customFormat="true" ht="12.75" outlineLevel="0" r="49" s="21">
      <c r="A49" s="27" t="s">
        <v>29</v>
      </c>
      <c r="B49" s="43" t="s">
        <v>83</v>
      </c>
      <c r="C49" s="29" t="n">
        <v>895</v>
      </c>
      <c r="D49" s="24" t="s">
        <v>84</v>
      </c>
      <c r="E49" s="24" t="n"/>
      <c r="F49" s="23" t="n"/>
      <c r="G49" s="25" t="n">
        <f aca="false" ca="false" dt2D="false" dtr="false" t="normal">G50</f>
        <v>10</v>
      </c>
      <c r="H49" s="25" t="n">
        <f aca="false" ca="false" dt2D="false" dtr="false" t="normal">H50</f>
        <v>10</v>
      </c>
      <c r="I49" s="25" t="n">
        <f aca="false" ca="false" dt2D="false" dtr="false" t="normal">I50</f>
        <v>10</v>
      </c>
    </row>
    <row customFormat="true" ht="12.75" outlineLevel="0" r="50" s="21">
      <c r="A50" s="27" t="s">
        <v>85</v>
      </c>
      <c r="B50" s="28" t="s">
        <v>86</v>
      </c>
      <c r="C50" s="29" t="n">
        <v>895</v>
      </c>
      <c r="D50" s="24" t="s">
        <v>84</v>
      </c>
      <c r="E50" s="24" t="s">
        <v>87</v>
      </c>
      <c r="F50" s="23" t="n"/>
      <c r="G50" s="25" t="n">
        <f aca="false" ca="false" dt2D="false" dtr="false" t="normal">G52</f>
        <v>10</v>
      </c>
      <c r="H50" s="25" t="n">
        <f aca="false" ca="false" dt2D="false" dtr="false" t="normal">H52</f>
        <v>10</v>
      </c>
      <c r="I50" s="25" t="n">
        <f aca="false" ca="false" dt2D="false" dtr="false" t="normal">I52</f>
        <v>10</v>
      </c>
    </row>
    <row outlineLevel="0" r="51">
      <c r="A51" s="31" t="s">
        <v>35</v>
      </c>
      <c r="B51" s="41" t="s">
        <v>43</v>
      </c>
      <c r="C51" s="33" t="n">
        <v>895</v>
      </c>
      <c r="D51" s="34" t="s">
        <v>84</v>
      </c>
      <c r="E51" s="34" t="s">
        <v>87</v>
      </c>
      <c r="F51" s="35" t="n">
        <v>800</v>
      </c>
      <c r="G51" s="36" t="n">
        <f aca="false" ca="false" dt2D="false" dtr="false" t="normal">G52</f>
        <v>10</v>
      </c>
      <c r="H51" s="36" t="n">
        <f aca="false" ca="false" dt2D="false" dtr="false" t="normal">H52</f>
        <v>10</v>
      </c>
      <c r="I51" s="36" t="n">
        <f aca="false" ca="false" dt2D="false" dtr="false" t="normal">I52</f>
        <v>10</v>
      </c>
    </row>
    <row outlineLevel="0" r="52">
      <c r="A52" s="31" t="s">
        <v>88</v>
      </c>
      <c r="B52" s="41" t="s">
        <v>89</v>
      </c>
      <c r="C52" s="33" t="n">
        <v>895</v>
      </c>
      <c r="D52" s="34" t="s">
        <v>84</v>
      </c>
      <c r="E52" s="34" t="s">
        <v>87</v>
      </c>
      <c r="F52" s="35" t="n">
        <v>870</v>
      </c>
      <c r="G52" s="36" t="n">
        <v>10</v>
      </c>
      <c r="H52" s="36" t="n">
        <v>10</v>
      </c>
      <c r="I52" s="36" t="n">
        <v>10</v>
      </c>
    </row>
    <row customFormat="true" ht="12.75" outlineLevel="0" r="53" s="21">
      <c r="A53" s="27" t="s">
        <v>90</v>
      </c>
      <c r="B53" s="43" t="s">
        <v>91</v>
      </c>
      <c r="C53" s="29" t="n">
        <v>895</v>
      </c>
      <c r="D53" s="24" t="s">
        <v>92</v>
      </c>
      <c r="E53" s="24" t="n"/>
      <c r="F53" s="23" t="n"/>
      <c r="G53" s="25" t="n">
        <f aca="false" ca="false" dt2D="false" dtr="false" t="normal">G54+G57+G60+G63+G66</f>
        <v>449.2</v>
      </c>
      <c r="H53" s="25" t="n">
        <f aca="false" ca="false" dt2D="false" dtr="false" t="normal">H54+H57+H60+H63+H66</f>
        <v>609.6</v>
      </c>
      <c r="I53" s="25" t="n">
        <f aca="false" ca="false" dt2D="false" dtr="false" t="normal">I54+I57+I60+I63+I66</f>
        <v>610</v>
      </c>
    </row>
    <row customFormat="true" customHeight="true" ht="39" outlineLevel="0" r="54" s="21">
      <c r="A54" s="27" t="s">
        <v>93</v>
      </c>
      <c r="B54" s="28" t="s">
        <v>94</v>
      </c>
      <c r="C54" s="29" t="n">
        <v>895</v>
      </c>
      <c r="D54" s="24" t="s">
        <v>92</v>
      </c>
      <c r="E54" s="24" t="s">
        <v>95</v>
      </c>
      <c r="F54" s="23" t="n"/>
      <c r="G54" s="25" t="n">
        <v>100</v>
      </c>
      <c r="H54" s="25" t="n">
        <f aca="false" ca="false" dt2D="false" dtr="false" t="normal">H55</f>
        <v>100</v>
      </c>
      <c r="I54" s="25" t="n">
        <f aca="false" ca="false" dt2D="false" dtr="false" t="normal">I55</f>
        <v>100</v>
      </c>
    </row>
    <row ht="25.5" outlineLevel="0" r="55">
      <c r="A55" s="31" t="s">
        <v>79</v>
      </c>
      <c r="B55" s="32" t="s">
        <v>39</v>
      </c>
      <c r="C55" s="33" t="n">
        <v>895</v>
      </c>
      <c r="D55" s="34" t="s">
        <v>92</v>
      </c>
      <c r="E55" s="34" t="s">
        <v>95</v>
      </c>
      <c r="F55" s="35" t="n">
        <v>200</v>
      </c>
      <c r="G55" s="36" t="n">
        <v>100</v>
      </c>
      <c r="H55" s="36" t="n">
        <v>100</v>
      </c>
      <c r="I55" s="36" t="n">
        <f aca="false" ca="false" dt2D="false" dtr="false" t="normal">I56</f>
        <v>100</v>
      </c>
    </row>
    <row ht="25.5" outlineLevel="0" r="56">
      <c r="A56" s="31" t="s">
        <v>80</v>
      </c>
      <c r="B56" s="41" t="s">
        <v>41</v>
      </c>
      <c r="C56" s="33" t="n">
        <v>895</v>
      </c>
      <c r="D56" s="34" t="s">
        <v>92</v>
      </c>
      <c r="E56" s="34" t="s">
        <v>95</v>
      </c>
      <c r="F56" s="35" t="n">
        <v>240</v>
      </c>
      <c r="G56" s="36" t="n">
        <v>100</v>
      </c>
      <c r="H56" s="36" t="n">
        <v>100</v>
      </c>
      <c r="I56" s="36" t="n">
        <v>100</v>
      </c>
      <c r="J56" s="37" t="n"/>
    </row>
    <row customFormat="true" ht="38.25" outlineLevel="0" r="57" s="21">
      <c r="A57" s="27" t="s">
        <v>96</v>
      </c>
      <c r="B57" s="28" t="s">
        <v>97</v>
      </c>
      <c r="C57" s="29" t="n">
        <v>895</v>
      </c>
      <c r="D57" s="24" t="s">
        <v>92</v>
      </c>
      <c r="E57" s="24" t="s">
        <v>98</v>
      </c>
      <c r="F57" s="24" t="n"/>
      <c r="G57" s="25" t="n">
        <f aca="false" ca="false" dt2D="false" dtr="false" t="normal">G59</f>
        <v>10</v>
      </c>
      <c r="H57" s="25" t="n">
        <f aca="false" ca="false" dt2D="false" dtr="false" t="normal">H59</f>
        <v>0</v>
      </c>
      <c r="I57" s="25" t="n">
        <f aca="false" ca="false" dt2D="false" dtr="false" t="normal">I59</f>
        <v>0</v>
      </c>
    </row>
    <row ht="25.5" outlineLevel="0" r="58">
      <c r="A58" s="31" t="s">
        <v>99</v>
      </c>
      <c r="B58" s="32" t="s">
        <v>39</v>
      </c>
      <c r="C58" s="33" t="n">
        <v>895</v>
      </c>
      <c r="D58" s="34" t="s">
        <v>92</v>
      </c>
      <c r="E58" s="34" t="s">
        <v>98</v>
      </c>
      <c r="F58" s="35" t="n">
        <v>200</v>
      </c>
      <c r="G58" s="36" t="n">
        <v>10</v>
      </c>
      <c r="H58" s="36" t="n">
        <v>0</v>
      </c>
      <c r="I58" s="36" t="n">
        <v>0</v>
      </c>
    </row>
    <row ht="25.5" outlineLevel="0" r="59">
      <c r="A59" s="31" t="s">
        <v>100</v>
      </c>
      <c r="B59" s="41" t="s">
        <v>41</v>
      </c>
      <c r="C59" s="33" t="n">
        <v>895</v>
      </c>
      <c r="D59" s="34" t="s">
        <v>92</v>
      </c>
      <c r="E59" s="34" t="s">
        <v>98</v>
      </c>
      <c r="F59" s="35" t="n">
        <v>240</v>
      </c>
      <c r="G59" s="36" t="n">
        <v>10</v>
      </c>
      <c r="H59" s="36" t="n">
        <v>0</v>
      </c>
      <c r="I59" s="36" t="n">
        <v>0</v>
      </c>
    </row>
    <row customFormat="true" ht="25.5" outlineLevel="0" r="60" s="21">
      <c r="A60" s="27" t="s">
        <v>101</v>
      </c>
      <c r="B60" s="44" t="s">
        <v>102</v>
      </c>
      <c r="C60" s="27" t="n">
        <v>895</v>
      </c>
      <c r="D60" s="27" t="s">
        <v>92</v>
      </c>
      <c r="E60" s="24" t="s">
        <v>103</v>
      </c>
      <c r="F60" s="23" t="n"/>
      <c r="G60" s="25" t="n">
        <f aca="false" ca="false" dt2D="false" dtr="false" t="normal">G61</f>
        <v>130</v>
      </c>
      <c r="H60" s="25" t="n">
        <f aca="false" ca="false" dt2D="false" dtr="false" t="normal">H61</f>
        <v>300</v>
      </c>
      <c r="I60" s="25" t="n">
        <f aca="false" ca="false" dt2D="false" dtr="false" t="normal">I61</f>
        <v>300</v>
      </c>
    </row>
    <row ht="25.5" outlineLevel="0" r="61">
      <c r="A61" s="31" t="s">
        <v>104</v>
      </c>
      <c r="B61" s="41" t="s">
        <v>39</v>
      </c>
      <c r="C61" s="33" t="n">
        <v>895</v>
      </c>
      <c r="D61" s="34" t="s">
        <v>92</v>
      </c>
      <c r="E61" s="34" t="s">
        <v>103</v>
      </c>
      <c r="F61" s="35" t="n">
        <v>200</v>
      </c>
      <c r="G61" s="36" t="n">
        <f aca="false" ca="false" dt2D="false" dtr="false" t="normal">G62</f>
        <v>130</v>
      </c>
      <c r="H61" s="36" t="n">
        <f aca="false" ca="false" dt2D="false" dtr="false" t="normal">H62</f>
        <v>300</v>
      </c>
      <c r="I61" s="36" t="n">
        <f aca="false" ca="false" dt2D="false" dtr="false" t="normal">I62</f>
        <v>300</v>
      </c>
    </row>
    <row ht="25.5" outlineLevel="0" r="62">
      <c r="A62" s="31" t="s">
        <v>105</v>
      </c>
      <c r="B62" s="41" t="s">
        <v>41</v>
      </c>
      <c r="C62" s="33" t="n">
        <v>895</v>
      </c>
      <c r="D62" s="34" t="s">
        <v>92</v>
      </c>
      <c r="E62" s="34" t="s">
        <v>103</v>
      </c>
      <c r="F62" s="35" t="n">
        <v>240</v>
      </c>
      <c r="G62" s="36" t="n">
        <v>130</v>
      </c>
      <c r="H62" s="36" t="n">
        <v>300</v>
      </c>
      <c r="I62" s="36" t="n">
        <v>300</v>
      </c>
    </row>
    <row customFormat="true" ht="25.5" outlineLevel="0" r="63" s="21">
      <c r="A63" s="27" t="s">
        <v>106</v>
      </c>
      <c r="B63" s="28" t="s">
        <v>107</v>
      </c>
      <c r="C63" s="29" t="n">
        <v>895</v>
      </c>
      <c r="D63" s="24" t="s">
        <v>92</v>
      </c>
      <c r="E63" s="24" t="s">
        <v>108</v>
      </c>
      <c r="F63" s="23" t="n"/>
      <c r="G63" s="25" t="n">
        <f aca="false" ca="false" dt2D="false" dtr="false" t="normal">G65</f>
        <v>200</v>
      </c>
      <c r="H63" s="25" t="n">
        <f aca="false" ca="false" dt2D="false" dtr="false" t="normal">H65</f>
        <v>200</v>
      </c>
      <c r="I63" s="25" t="n">
        <f aca="false" ca="false" dt2D="false" dtr="false" t="normal">I65</f>
        <v>200</v>
      </c>
    </row>
    <row customHeight="true" ht="25.5" outlineLevel="0" r="64">
      <c r="A64" s="31" t="s">
        <v>109</v>
      </c>
      <c r="B64" s="41" t="s">
        <v>39</v>
      </c>
      <c r="C64" s="33" t="n">
        <v>895</v>
      </c>
      <c r="D64" s="34" t="s">
        <v>92</v>
      </c>
      <c r="E64" s="34" t="s">
        <v>108</v>
      </c>
      <c r="F64" s="35" t="n">
        <v>200</v>
      </c>
      <c r="G64" s="36" t="n">
        <f aca="false" ca="false" dt2D="false" dtr="false" t="normal">G65</f>
        <v>200</v>
      </c>
      <c r="H64" s="36" t="n">
        <f aca="false" ca="false" dt2D="false" dtr="false" t="normal">H65</f>
        <v>200</v>
      </c>
      <c r="I64" s="36" t="n">
        <f aca="false" ca="false" dt2D="false" dtr="false" t="normal">I65</f>
        <v>200</v>
      </c>
    </row>
    <row ht="25.5" outlineLevel="0" r="65">
      <c r="A65" s="31" t="s">
        <v>110</v>
      </c>
      <c r="B65" s="41" t="s">
        <v>41</v>
      </c>
      <c r="C65" s="33" t="n">
        <v>895</v>
      </c>
      <c r="D65" s="34" t="s">
        <v>92</v>
      </c>
      <c r="E65" s="34" t="s">
        <v>108</v>
      </c>
      <c r="F65" s="35" t="n">
        <v>240</v>
      </c>
      <c r="G65" s="36" t="n">
        <v>200</v>
      </c>
      <c r="H65" s="36" t="n">
        <v>200</v>
      </c>
      <c r="I65" s="36" t="n">
        <v>200</v>
      </c>
    </row>
    <row customFormat="true" ht="51" outlineLevel="0" r="66" s="21">
      <c r="A66" s="27" t="s">
        <v>111</v>
      </c>
      <c r="B66" s="38" t="s">
        <v>112</v>
      </c>
      <c r="C66" s="29" t="n">
        <v>895</v>
      </c>
      <c r="D66" s="24" t="s">
        <v>92</v>
      </c>
      <c r="E66" s="24" t="s">
        <v>113</v>
      </c>
      <c r="F66" s="23" t="n"/>
      <c r="G66" s="25" t="n">
        <f aca="false" ca="false" dt2D="false" dtr="false" t="normal">G67</f>
        <v>9.2</v>
      </c>
      <c r="H66" s="25" t="n">
        <f aca="false" ca="false" dt2D="false" dtr="false" t="normal">H67</f>
        <v>9.6</v>
      </c>
      <c r="I66" s="25" t="n">
        <f aca="false" ca="false" dt2D="false" dtr="false" t="normal">I67</f>
        <v>10</v>
      </c>
    </row>
    <row ht="25.5" outlineLevel="0" r="67">
      <c r="A67" s="31" t="s">
        <v>114</v>
      </c>
      <c r="B67" s="32" t="s">
        <v>39</v>
      </c>
      <c r="C67" s="33" t="n">
        <v>895</v>
      </c>
      <c r="D67" s="34" t="s">
        <v>92</v>
      </c>
      <c r="E67" s="34" t="s">
        <v>113</v>
      </c>
      <c r="F67" s="35" t="n">
        <v>200</v>
      </c>
      <c r="G67" s="36" t="n">
        <v>9.2</v>
      </c>
      <c r="H67" s="36" t="n">
        <f aca="false" ca="false" dt2D="false" dtr="false" t="normal">H68</f>
        <v>9.6</v>
      </c>
      <c r="I67" s="36" t="n">
        <f aca="false" ca="false" dt2D="false" dtr="false" t="normal">I68</f>
        <v>10</v>
      </c>
    </row>
    <row ht="25.5" outlineLevel="0" r="68">
      <c r="A68" s="31" t="s">
        <v>115</v>
      </c>
      <c r="B68" s="41" t="s">
        <v>41</v>
      </c>
      <c r="C68" s="33" t="n">
        <v>895</v>
      </c>
      <c r="D68" s="34" t="s">
        <v>92</v>
      </c>
      <c r="E68" s="34" t="s">
        <v>113</v>
      </c>
      <c r="F68" s="35" t="n">
        <v>240</v>
      </c>
      <c r="G68" s="36" t="n">
        <v>9.2</v>
      </c>
      <c r="H68" s="36" t="n">
        <v>9.6</v>
      </c>
      <c r="I68" s="36" t="n">
        <v>10</v>
      </c>
    </row>
    <row customHeight="true" ht="56.25" outlineLevel="0" r="69">
      <c r="A69" s="27" t="s">
        <v>116</v>
      </c>
      <c r="B69" s="12" t="s">
        <v>117</v>
      </c>
      <c r="C69" s="29" t="n">
        <v>895</v>
      </c>
      <c r="D69" s="24" t="s">
        <v>118</v>
      </c>
      <c r="E69" s="34" t="n"/>
      <c r="F69" s="35" t="n"/>
      <c r="G69" s="25" t="n">
        <f aca="false" ca="false" dt2D="false" dtr="false" t="normal">G70+G77</f>
        <v>370</v>
      </c>
      <c r="H69" s="25" t="n">
        <f aca="false" ca="false" dt2D="false" dtr="false" t="normal">H70+H77</f>
        <v>435</v>
      </c>
      <c r="I69" s="25" t="n">
        <f aca="false" ca="false" dt2D="false" dtr="false" t="normal">I70+I77</f>
        <v>435</v>
      </c>
    </row>
    <row customFormat="true" customHeight="true" ht="41.25" outlineLevel="0" r="70" s="21">
      <c r="A70" s="27" t="s">
        <v>119</v>
      </c>
      <c r="B70" s="28" t="s">
        <v>120</v>
      </c>
      <c r="C70" s="29" t="n">
        <v>895</v>
      </c>
      <c r="D70" s="24" t="s">
        <v>121</v>
      </c>
      <c r="E70" s="24" t="n"/>
      <c r="F70" s="23" t="n"/>
      <c r="G70" s="25" t="n">
        <f aca="false" ca="false" dt2D="false" dtr="false" t="normal">G71+G74</f>
        <v>50</v>
      </c>
      <c r="H70" s="25" t="n">
        <f aca="false" ca="false" dt2D="false" dtr="false" t="normal">H71+H74</f>
        <v>65</v>
      </c>
      <c r="I70" s="25" t="n">
        <f aca="false" ca="false" dt2D="false" dtr="false" t="normal">I71+I74</f>
        <v>65</v>
      </c>
    </row>
    <row customFormat="true" customHeight="true" ht="80.25" outlineLevel="0" r="71" s="21">
      <c r="A71" s="27" t="s">
        <v>122</v>
      </c>
      <c r="B71" s="28" t="s">
        <v>123</v>
      </c>
      <c r="C71" s="29" t="n">
        <v>895</v>
      </c>
      <c r="D71" s="24" t="s">
        <v>121</v>
      </c>
      <c r="E71" s="24" t="s">
        <v>124</v>
      </c>
      <c r="F71" s="23" t="n"/>
      <c r="G71" s="25" t="n">
        <f aca="false" ca="false" dt2D="false" dtr="false" t="normal">G72</f>
        <v>40</v>
      </c>
      <c r="H71" s="25" t="n">
        <f aca="false" ca="false" dt2D="false" dtr="false" t="normal">H72</f>
        <v>40</v>
      </c>
      <c r="I71" s="25" t="n">
        <f aca="false" ca="false" dt2D="false" dtr="false" t="normal">I72</f>
        <v>40</v>
      </c>
    </row>
    <row ht="25.5" outlineLevel="0" r="72">
      <c r="A72" s="31" t="s">
        <v>125</v>
      </c>
      <c r="B72" s="32" t="s">
        <v>39</v>
      </c>
      <c r="C72" s="33" t="n">
        <v>895</v>
      </c>
      <c r="D72" s="34" t="s">
        <v>121</v>
      </c>
      <c r="E72" s="34" t="s">
        <v>124</v>
      </c>
      <c r="F72" s="35" t="n">
        <v>200</v>
      </c>
      <c r="G72" s="36" t="n">
        <v>40</v>
      </c>
      <c r="H72" s="36" t="n">
        <v>40</v>
      </c>
      <c r="I72" s="36" t="n">
        <v>40</v>
      </c>
    </row>
    <row ht="25.5" outlineLevel="0" r="73">
      <c r="A73" s="31" t="s">
        <v>126</v>
      </c>
      <c r="B73" s="41" t="s">
        <v>41</v>
      </c>
      <c r="C73" s="33" t="n">
        <v>895</v>
      </c>
      <c r="D73" s="34" t="s">
        <v>121</v>
      </c>
      <c r="E73" s="34" t="s">
        <v>124</v>
      </c>
      <c r="F73" s="35" t="n">
        <v>240</v>
      </c>
      <c r="G73" s="36" t="n">
        <v>40</v>
      </c>
      <c r="H73" s="36" t="n">
        <v>40</v>
      </c>
      <c r="I73" s="36" t="n">
        <v>40</v>
      </c>
    </row>
    <row customFormat="true" ht="89.25" outlineLevel="0" r="74" s="21">
      <c r="A74" s="27" t="s">
        <v>127</v>
      </c>
      <c r="B74" s="28" t="s">
        <v>128</v>
      </c>
      <c r="C74" s="29" t="n">
        <v>895</v>
      </c>
      <c r="D74" s="24" t="s">
        <v>121</v>
      </c>
      <c r="E74" s="24" t="s">
        <v>129</v>
      </c>
      <c r="F74" s="23" t="n"/>
      <c r="G74" s="25" t="n">
        <f aca="false" ca="false" dt2D="false" dtr="false" t="normal">G76</f>
        <v>10</v>
      </c>
      <c r="H74" s="25" t="n">
        <f aca="false" ca="false" dt2D="false" dtr="false" t="normal">H76</f>
        <v>25</v>
      </c>
      <c r="I74" s="25" t="n">
        <f aca="false" ca="false" dt2D="false" dtr="false" t="normal">I76</f>
        <v>25</v>
      </c>
    </row>
    <row ht="25.5" outlineLevel="0" r="75">
      <c r="A75" s="31" t="s">
        <v>130</v>
      </c>
      <c r="B75" s="32" t="s">
        <v>39</v>
      </c>
      <c r="C75" s="33" t="n">
        <v>895</v>
      </c>
      <c r="D75" s="34" t="s">
        <v>121</v>
      </c>
      <c r="E75" s="34" t="s">
        <v>129</v>
      </c>
      <c r="F75" s="35" t="n">
        <v>200</v>
      </c>
      <c r="G75" s="36" t="n">
        <f aca="false" ca="false" dt2D="false" dtr="false" t="normal">G76</f>
        <v>10</v>
      </c>
      <c r="H75" s="36" t="n">
        <f aca="false" ca="false" dt2D="false" dtr="false" t="normal">H76</f>
        <v>25</v>
      </c>
      <c r="I75" s="36" t="n">
        <f aca="false" ca="false" dt2D="false" dtr="false" t="normal">I76</f>
        <v>25</v>
      </c>
    </row>
    <row ht="25.5" outlineLevel="0" r="76">
      <c r="A76" s="31" t="s">
        <v>131</v>
      </c>
      <c r="B76" s="41" t="s">
        <v>41</v>
      </c>
      <c r="C76" s="33" t="n">
        <v>895</v>
      </c>
      <c r="D76" s="34" t="s">
        <v>121</v>
      </c>
      <c r="E76" s="34" t="s">
        <v>129</v>
      </c>
      <c r="F76" s="35" t="n">
        <v>240</v>
      </c>
      <c r="G76" s="36" t="n">
        <v>10</v>
      </c>
      <c r="H76" s="36" t="n">
        <v>25</v>
      </c>
      <c r="I76" s="36" t="n">
        <v>25</v>
      </c>
    </row>
    <row customHeight="true" ht="27" outlineLevel="0" r="77">
      <c r="A77" s="27" t="s">
        <v>132</v>
      </c>
      <c r="B77" s="28" t="s">
        <v>133</v>
      </c>
      <c r="C77" s="29" t="n">
        <v>895</v>
      </c>
      <c r="D77" s="24" t="s">
        <v>134</v>
      </c>
      <c r="E77" s="24" t="n"/>
      <c r="F77" s="23" t="n"/>
      <c r="G77" s="25" t="n">
        <f aca="false" ca="false" dt2D="false" dtr="false" t="normal">G78+G81+G84+G87+G90+G93+G96</f>
        <v>320</v>
      </c>
      <c r="H77" s="25" t="n">
        <f aca="false" ca="false" dt2D="false" dtr="false" t="normal">H78+H81+H84+H87+H90+H93+H96</f>
        <v>370</v>
      </c>
      <c r="I77" s="25" t="n">
        <f aca="false" ca="false" dt2D="false" dtr="false" t="normal">I78+I81+I84+I87+I90+I93+I96</f>
        <v>370</v>
      </c>
    </row>
    <row customFormat="true" customHeight="true" ht="51.75" outlineLevel="0" r="78" s="21">
      <c r="A78" s="27" t="s">
        <v>135</v>
      </c>
      <c r="B78" s="28" t="s">
        <v>136</v>
      </c>
      <c r="C78" s="29" t="n">
        <v>895</v>
      </c>
      <c r="D78" s="24" t="s">
        <v>134</v>
      </c>
      <c r="E78" s="24" t="s">
        <v>137</v>
      </c>
      <c r="F78" s="23" t="n"/>
      <c r="G78" s="25" t="n">
        <f aca="false" ca="false" dt2D="false" dtr="false" t="normal">G80</f>
        <v>10</v>
      </c>
      <c r="H78" s="25" t="n">
        <f aca="false" ca="false" dt2D="false" dtr="false" t="normal">H80</f>
        <v>50</v>
      </c>
      <c r="I78" s="25" t="n">
        <f aca="false" ca="false" dt2D="false" dtr="false" t="normal">I80</f>
        <v>50</v>
      </c>
    </row>
    <row customHeight="true" ht="27" outlineLevel="0" r="79">
      <c r="A79" s="31" t="s">
        <v>138</v>
      </c>
      <c r="B79" s="32" t="s">
        <v>39</v>
      </c>
      <c r="C79" s="33" t="n">
        <v>895</v>
      </c>
      <c r="D79" s="34" t="s">
        <v>134</v>
      </c>
      <c r="E79" s="34" t="s">
        <v>137</v>
      </c>
      <c r="F79" s="35" t="n">
        <v>200</v>
      </c>
      <c r="G79" s="36" t="n">
        <f aca="false" ca="false" dt2D="false" dtr="false" t="normal">G80</f>
        <v>10</v>
      </c>
      <c r="H79" s="36" t="n">
        <f aca="false" ca="false" dt2D="false" dtr="false" t="normal">H80</f>
        <v>50</v>
      </c>
      <c r="I79" s="36" t="n">
        <f aca="false" ca="false" dt2D="false" dtr="false" t="normal">I80</f>
        <v>50</v>
      </c>
    </row>
    <row customHeight="true" ht="12.75" outlineLevel="0" r="80">
      <c r="A80" s="31" t="s">
        <v>139</v>
      </c>
      <c r="B80" s="41" t="s">
        <v>140</v>
      </c>
      <c r="C80" s="33" t="n">
        <v>895</v>
      </c>
      <c r="D80" s="34" t="s">
        <v>134</v>
      </c>
      <c r="E80" s="34" t="s">
        <v>137</v>
      </c>
      <c r="F80" s="35" t="n">
        <v>240</v>
      </c>
      <c r="G80" s="36" t="n">
        <v>10</v>
      </c>
      <c r="H80" s="36" t="n">
        <v>50</v>
      </c>
      <c r="I80" s="36" t="n">
        <v>50</v>
      </c>
    </row>
    <row customFormat="true" ht="38.25" outlineLevel="0" r="81" s="21">
      <c r="A81" s="27" t="s">
        <v>141</v>
      </c>
      <c r="B81" s="28" t="s">
        <v>142</v>
      </c>
      <c r="C81" s="29" t="n">
        <v>895</v>
      </c>
      <c r="D81" s="24" t="s">
        <v>134</v>
      </c>
      <c r="E81" s="24" t="s">
        <v>143</v>
      </c>
      <c r="F81" s="23" t="n"/>
      <c r="G81" s="25" t="n">
        <f aca="false" ca="false" dt2D="false" dtr="false" t="normal">G83</f>
        <v>50</v>
      </c>
      <c r="H81" s="25" t="n">
        <f aca="false" ca="false" dt2D="false" dtr="false" t="normal">H83</f>
        <v>50</v>
      </c>
      <c r="I81" s="25" t="n">
        <f aca="false" ca="false" dt2D="false" dtr="false" t="normal">I83</f>
        <v>50</v>
      </c>
    </row>
    <row ht="25.5" outlineLevel="0" r="82">
      <c r="A82" s="31" t="s">
        <v>144</v>
      </c>
      <c r="B82" s="32" t="s">
        <v>39</v>
      </c>
      <c r="C82" s="33" t="n">
        <v>895</v>
      </c>
      <c r="D82" s="34" t="s">
        <v>134</v>
      </c>
      <c r="E82" s="34" t="s">
        <v>143</v>
      </c>
      <c r="F82" s="35" t="n">
        <v>200</v>
      </c>
      <c r="G82" s="36" t="n">
        <f aca="false" ca="false" dt2D="false" dtr="false" t="normal">G83</f>
        <v>50</v>
      </c>
      <c r="H82" s="36" t="n">
        <f aca="false" ca="false" dt2D="false" dtr="false" t="normal">H83</f>
        <v>50</v>
      </c>
      <c r="I82" s="36" t="n">
        <f aca="false" ca="false" dt2D="false" dtr="false" t="normal">I83</f>
        <v>50</v>
      </c>
    </row>
    <row ht="25.5" outlineLevel="0" r="83">
      <c r="A83" s="31" t="s">
        <v>145</v>
      </c>
      <c r="B83" s="41" t="s">
        <v>140</v>
      </c>
      <c r="C83" s="33" t="n">
        <v>895</v>
      </c>
      <c r="D83" s="34" t="s">
        <v>134</v>
      </c>
      <c r="E83" s="34" t="s">
        <v>143</v>
      </c>
      <c r="F83" s="35" t="n">
        <v>240</v>
      </c>
      <c r="G83" s="36" t="n">
        <v>50</v>
      </c>
      <c r="H83" s="36" t="n">
        <v>50</v>
      </c>
      <c r="I83" s="36" t="n">
        <v>50</v>
      </c>
    </row>
    <row customFormat="true" ht="38.25" outlineLevel="0" r="84" s="21">
      <c r="A84" s="27" t="s">
        <v>146</v>
      </c>
      <c r="B84" s="28" t="s">
        <v>147</v>
      </c>
      <c r="C84" s="29" t="n">
        <v>895</v>
      </c>
      <c r="D84" s="24" t="s">
        <v>134</v>
      </c>
      <c r="E84" s="24" t="s">
        <v>148</v>
      </c>
      <c r="F84" s="23" t="n"/>
      <c r="G84" s="25" t="n">
        <v>60</v>
      </c>
      <c r="H84" s="25" t="n">
        <v>70</v>
      </c>
      <c r="I84" s="25" t="n">
        <v>70</v>
      </c>
    </row>
    <row ht="25.5" outlineLevel="0" r="85">
      <c r="A85" s="31" t="s">
        <v>149</v>
      </c>
      <c r="B85" s="32" t="s">
        <v>39</v>
      </c>
      <c r="C85" s="33" t="n">
        <v>895</v>
      </c>
      <c r="D85" s="34" t="s">
        <v>134</v>
      </c>
      <c r="E85" s="34" t="s">
        <v>148</v>
      </c>
      <c r="F85" s="35" t="n">
        <v>200</v>
      </c>
      <c r="G85" s="36" t="n">
        <v>60</v>
      </c>
      <c r="H85" s="36" t="n">
        <v>70</v>
      </c>
      <c r="I85" s="36" t="n">
        <v>70</v>
      </c>
    </row>
    <row ht="25.5" outlineLevel="0" r="86">
      <c r="A86" s="31" t="s">
        <v>150</v>
      </c>
      <c r="B86" s="41" t="s">
        <v>41</v>
      </c>
      <c r="C86" s="33" t="n">
        <v>895</v>
      </c>
      <c r="D86" s="34" t="s">
        <v>134</v>
      </c>
      <c r="E86" s="34" t="s">
        <v>148</v>
      </c>
      <c r="F86" s="35" t="n">
        <v>240</v>
      </c>
      <c r="G86" s="36" t="n">
        <v>60</v>
      </c>
      <c r="H86" s="36" t="n">
        <v>70</v>
      </c>
      <c r="I86" s="36" t="n">
        <v>70</v>
      </c>
    </row>
    <row customFormat="true" customHeight="true" ht="62.25" outlineLevel="0" r="87" s="21">
      <c r="A87" s="27" t="s">
        <v>151</v>
      </c>
      <c r="B87" s="28" t="s">
        <v>152</v>
      </c>
      <c r="C87" s="29" t="n">
        <v>895</v>
      </c>
      <c r="D87" s="24" t="s">
        <v>134</v>
      </c>
      <c r="E87" s="24" t="s">
        <v>153</v>
      </c>
      <c r="F87" s="23" t="n"/>
      <c r="G87" s="25" t="n">
        <f aca="false" ca="false" dt2D="false" dtr="false" t="normal">G89</f>
        <v>50</v>
      </c>
      <c r="H87" s="25" t="n">
        <f aca="false" ca="false" dt2D="false" dtr="false" t="normal">H89</f>
        <v>50</v>
      </c>
      <c r="I87" s="25" t="n">
        <f aca="false" ca="false" dt2D="false" dtr="false" t="normal">I89</f>
        <v>50</v>
      </c>
    </row>
    <row ht="25.5" outlineLevel="0" r="88">
      <c r="A88" s="31" t="s">
        <v>154</v>
      </c>
      <c r="B88" s="32" t="s">
        <v>39</v>
      </c>
      <c r="C88" s="33" t="n">
        <v>895</v>
      </c>
      <c r="D88" s="34" t="s">
        <v>134</v>
      </c>
      <c r="E88" s="34" t="s">
        <v>153</v>
      </c>
      <c r="F88" s="35" t="n">
        <v>200</v>
      </c>
      <c r="G88" s="36" t="n">
        <f aca="false" ca="false" dt2D="false" dtr="false" t="normal">G89</f>
        <v>50</v>
      </c>
      <c r="H88" s="36" t="n">
        <f aca="false" ca="false" dt2D="false" dtr="false" t="normal">H89</f>
        <v>50</v>
      </c>
      <c r="I88" s="36" t="n">
        <f aca="false" ca="false" dt2D="false" dtr="false" t="normal">I89</f>
        <v>50</v>
      </c>
    </row>
    <row ht="25.5" outlineLevel="0" r="89">
      <c r="A89" s="31" t="s">
        <v>155</v>
      </c>
      <c r="B89" s="41" t="s">
        <v>41</v>
      </c>
      <c r="C89" s="33" t="n">
        <v>895</v>
      </c>
      <c r="D89" s="34" t="s">
        <v>134</v>
      </c>
      <c r="E89" s="34" t="s">
        <v>153</v>
      </c>
      <c r="F89" s="35" t="n">
        <v>240</v>
      </c>
      <c r="G89" s="36" t="n">
        <v>50</v>
      </c>
      <c r="H89" s="36" t="n">
        <v>50</v>
      </c>
      <c r="I89" s="36" t="n">
        <v>50</v>
      </c>
    </row>
    <row customFormat="true" customHeight="true" ht="87.75" outlineLevel="0" r="90" s="21">
      <c r="A90" s="27" t="s">
        <v>156</v>
      </c>
      <c r="B90" s="28" t="s">
        <v>157</v>
      </c>
      <c r="C90" s="29" t="n">
        <v>895</v>
      </c>
      <c r="D90" s="24" t="s">
        <v>134</v>
      </c>
      <c r="E90" s="24" t="s">
        <v>158</v>
      </c>
      <c r="F90" s="23" t="n"/>
      <c r="G90" s="25" t="n">
        <f aca="false" ca="false" dt2D="false" dtr="false" t="normal">G91</f>
        <v>50</v>
      </c>
      <c r="H90" s="25" t="n">
        <f aca="false" ca="false" dt2D="false" dtr="false" t="normal">H91</f>
        <v>50</v>
      </c>
      <c r="I90" s="25" t="n">
        <f aca="false" ca="false" dt2D="false" dtr="false" t="normal">I91</f>
        <v>50</v>
      </c>
    </row>
    <row ht="25.5" outlineLevel="0" r="91">
      <c r="A91" s="31" t="s">
        <v>159</v>
      </c>
      <c r="B91" s="32" t="s">
        <v>39</v>
      </c>
      <c r="C91" s="33" t="n">
        <v>895</v>
      </c>
      <c r="D91" s="34" t="s">
        <v>134</v>
      </c>
      <c r="E91" s="34" t="s">
        <v>158</v>
      </c>
      <c r="F91" s="35" t="n">
        <v>200</v>
      </c>
      <c r="G91" s="36" t="n">
        <f aca="false" ca="false" dt2D="false" dtr="false" t="normal">G92</f>
        <v>50</v>
      </c>
      <c r="H91" s="36" t="n">
        <f aca="false" ca="false" dt2D="false" dtr="false" t="normal">H92</f>
        <v>50</v>
      </c>
      <c r="I91" s="36" t="n">
        <f aca="false" ca="false" dt2D="false" dtr="false" t="normal">I92</f>
        <v>50</v>
      </c>
    </row>
    <row ht="25.5" outlineLevel="0" r="92">
      <c r="A92" s="31" t="s">
        <v>160</v>
      </c>
      <c r="B92" s="41" t="s">
        <v>41</v>
      </c>
      <c r="C92" s="33" t="n">
        <v>895</v>
      </c>
      <c r="D92" s="34" t="s">
        <v>134</v>
      </c>
      <c r="E92" s="34" t="s">
        <v>158</v>
      </c>
      <c r="F92" s="35" t="n">
        <v>240</v>
      </c>
      <c r="G92" s="36" t="n">
        <v>50</v>
      </c>
      <c r="H92" s="36" t="n">
        <v>50</v>
      </c>
      <c r="I92" s="36" t="n">
        <v>50</v>
      </c>
    </row>
    <row customFormat="true" customHeight="true" ht="103.5" outlineLevel="0" r="93" s="21">
      <c r="A93" s="27" t="s">
        <v>161</v>
      </c>
      <c r="B93" s="28" t="s">
        <v>162</v>
      </c>
      <c r="C93" s="29" t="n">
        <v>895</v>
      </c>
      <c r="D93" s="24" t="s">
        <v>134</v>
      </c>
      <c r="E93" s="24" t="s">
        <v>163</v>
      </c>
      <c r="F93" s="23" t="n"/>
      <c r="G93" s="25" t="n">
        <f aca="false" ca="false" dt2D="false" dtr="false" t="normal">G94</f>
        <v>50</v>
      </c>
      <c r="H93" s="25" t="n">
        <f aca="false" ca="false" dt2D="false" dtr="false" t="normal">H94</f>
        <v>50</v>
      </c>
      <c r="I93" s="25" t="n">
        <f aca="false" ca="false" dt2D="false" dtr="false" t="normal">I94</f>
        <v>50</v>
      </c>
    </row>
    <row ht="25.5" outlineLevel="0" r="94">
      <c r="A94" s="31" t="s">
        <v>164</v>
      </c>
      <c r="B94" s="32" t="s">
        <v>39</v>
      </c>
      <c r="C94" s="33" t="n">
        <v>895</v>
      </c>
      <c r="D94" s="34" t="s">
        <v>134</v>
      </c>
      <c r="E94" s="34" t="s">
        <v>163</v>
      </c>
      <c r="F94" s="35" t="n">
        <v>200</v>
      </c>
      <c r="G94" s="36" t="n">
        <f aca="false" ca="false" dt2D="false" dtr="false" t="normal">G95</f>
        <v>50</v>
      </c>
      <c r="H94" s="36" t="n">
        <f aca="false" ca="false" dt2D="false" dtr="false" t="normal">H95</f>
        <v>50</v>
      </c>
      <c r="I94" s="36" t="n">
        <f aca="false" ca="false" dt2D="false" dtr="false" t="normal">I95</f>
        <v>50</v>
      </c>
    </row>
    <row ht="25.5" outlineLevel="0" r="95">
      <c r="A95" s="31" t="s">
        <v>165</v>
      </c>
      <c r="B95" s="41" t="s">
        <v>41</v>
      </c>
      <c r="C95" s="33" t="n">
        <v>895</v>
      </c>
      <c r="D95" s="34" t="s">
        <v>134</v>
      </c>
      <c r="E95" s="34" t="s">
        <v>163</v>
      </c>
      <c r="F95" s="35" t="n">
        <v>240</v>
      </c>
      <c r="G95" s="36" t="n">
        <v>50</v>
      </c>
      <c r="H95" s="36" t="n">
        <v>50</v>
      </c>
      <c r="I95" s="36" t="n">
        <v>50</v>
      </c>
    </row>
    <row ht="51" outlineLevel="0" r="96">
      <c r="A96" s="27" t="s">
        <v>166</v>
      </c>
      <c r="B96" s="28" t="s">
        <v>167</v>
      </c>
      <c r="C96" s="29" t="n">
        <v>895</v>
      </c>
      <c r="D96" s="24" t="s">
        <v>134</v>
      </c>
      <c r="E96" s="24" t="s">
        <v>168</v>
      </c>
      <c r="F96" s="23" t="n"/>
      <c r="G96" s="25" t="n">
        <f aca="false" ca="false" dt2D="false" dtr="false" t="normal">G97</f>
        <v>50</v>
      </c>
      <c r="H96" s="25" t="n">
        <f aca="false" ca="false" dt2D="false" dtr="false" t="normal">H97</f>
        <v>50</v>
      </c>
      <c r="I96" s="25" t="n">
        <f aca="false" ca="false" dt2D="false" dtr="false" t="normal">I97</f>
        <v>50</v>
      </c>
    </row>
    <row ht="25.5" outlineLevel="0" r="97">
      <c r="A97" s="31" t="s">
        <v>169</v>
      </c>
      <c r="B97" s="32" t="s">
        <v>170</v>
      </c>
      <c r="C97" s="33" t="n">
        <v>895</v>
      </c>
      <c r="D97" s="34" t="s">
        <v>134</v>
      </c>
      <c r="E97" s="34" t="s">
        <v>168</v>
      </c>
      <c r="F97" s="35" t="n">
        <v>200</v>
      </c>
      <c r="G97" s="36" t="n">
        <v>50</v>
      </c>
      <c r="H97" s="36" t="n">
        <v>50</v>
      </c>
      <c r="I97" s="36" t="n">
        <v>50</v>
      </c>
    </row>
    <row ht="25.5" outlineLevel="0" r="98">
      <c r="A98" s="31" t="s">
        <v>171</v>
      </c>
      <c r="B98" s="41" t="s">
        <v>140</v>
      </c>
      <c r="C98" s="33" t="n">
        <v>895</v>
      </c>
      <c r="D98" s="34" t="s">
        <v>134</v>
      </c>
      <c r="E98" s="34" t="s">
        <v>168</v>
      </c>
      <c r="F98" s="35" t="n">
        <v>240</v>
      </c>
      <c r="G98" s="36" t="n">
        <v>50</v>
      </c>
      <c r="H98" s="36" t="n">
        <v>50</v>
      </c>
      <c r="I98" s="36" t="n">
        <v>50</v>
      </c>
    </row>
    <row outlineLevel="0" r="99">
      <c r="A99" s="27" t="s">
        <v>172</v>
      </c>
      <c r="B99" s="43" t="s">
        <v>173</v>
      </c>
      <c r="C99" s="29" t="n">
        <v>895</v>
      </c>
      <c r="D99" s="24" t="s">
        <v>174</v>
      </c>
      <c r="E99" s="34" t="n"/>
      <c r="F99" s="35" t="n"/>
      <c r="G99" s="25" t="n">
        <f aca="false" ca="false" dt2D="false" dtr="false" t="normal">G104+G100+G111</f>
        <v>13300</v>
      </c>
      <c r="H99" s="25" t="n">
        <f aca="false" ca="false" dt2D="false" dtr="false" t="normal">H104+H100+H111</f>
        <v>13850</v>
      </c>
      <c r="I99" s="25" t="n">
        <f aca="false" ca="false" dt2D="false" dtr="false" t="normal">I104+I100+I111</f>
        <v>16480</v>
      </c>
    </row>
    <row outlineLevel="0" r="100">
      <c r="A100" s="27" t="s">
        <v>175</v>
      </c>
      <c r="B100" s="45" t="s">
        <v>176</v>
      </c>
      <c r="C100" s="29" t="n">
        <v>895</v>
      </c>
      <c r="D100" s="24" t="s">
        <v>177</v>
      </c>
      <c r="E100" s="34" t="n"/>
      <c r="F100" s="35" t="n"/>
      <c r="G100" s="25" t="n">
        <f aca="false" ca="false" dt2D="false" dtr="false" t="normal">G101</f>
        <v>100</v>
      </c>
      <c r="H100" s="25" t="n">
        <f aca="false" ca="false" dt2D="false" dtr="false" t="normal">H101</f>
        <v>100</v>
      </c>
      <c r="I100" s="25" t="n">
        <f aca="false" ca="false" dt2D="false" dtr="false" t="normal">I101</f>
        <v>100</v>
      </c>
    </row>
    <row customHeight="true" ht="76.5" outlineLevel="0" r="101">
      <c r="A101" s="31" t="s">
        <v>178</v>
      </c>
      <c r="B101" s="41" t="s">
        <v>179</v>
      </c>
      <c r="C101" s="29" t="n">
        <v>895</v>
      </c>
      <c r="D101" s="24" t="s">
        <v>177</v>
      </c>
      <c r="E101" s="34" t="s">
        <v>180</v>
      </c>
      <c r="F101" s="35" t="n"/>
      <c r="G101" s="25" t="n">
        <v>100</v>
      </c>
      <c r="H101" s="25" t="n">
        <f aca="false" ca="false" dt2D="false" dtr="false" t="normal">H103</f>
        <v>100</v>
      </c>
      <c r="I101" s="25" t="n">
        <f aca="false" ca="false" dt2D="false" dtr="false" t="normal">I103</f>
        <v>100</v>
      </c>
    </row>
    <row ht="25.5" outlineLevel="0" r="102">
      <c r="A102" s="31" t="s">
        <v>181</v>
      </c>
      <c r="B102" s="32" t="s">
        <v>39</v>
      </c>
      <c r="C102" s="29" t="n">
        <v>895</v>
      </c>
      <c r="D102" s="24" t="s">
        <v>177</v>
      </c>
      <c r="E102" s="34" t="s">
        <v>180</v>
      </c>
      <c r="F102" s="35" t="n">
        <v>200</v>
      </c>
      <c r="G102" s="36" t="n">
        <v>100</v>
      </c>
      <c r="H102" s="36" t="n">
        <v>100</v>
      </c>
      <c r="I102" s="36" t="n">
        <v>100</v>
      </c>
    </row>
    <row ht="25.5" outlineLevel="0" r="103">
      <c r="A103" s="31" t="s">
        <v>182</v>
      </c>
      <c r="B103" s="41" t="s">
        <v>41</v>
      </c>
      <c r="C103" s="29" t="n">
        <v>895</v>
      </c>
      <c r="D103" s="24" t="s">
        <v>177</v>
      </c>
      <c r="E103" s="34" t="s">
        <v>180</v>
      </c>
      <c r="F103" s="35" t="n">
        <v>240</v>
      </c>
      <c r="G103" s="36" t="n">
        <v>100</v>
      </c>
      <c r="H103" s="36" t="n">
        <v>100</v>
      </c>
      <c r="I103" s="36" t="n">
        <v>100</v>
      </c>
    </row>
    <row outlineLevel="0" r="104">
      <c r="A104" s="27" t="s">
        <v>183</v>
      </c>
      <c r="B104" s="28" t="s">
        <v>184</v>
      </c>
      <c r="C104" s="29" t="n">
        <v>895</v>
      </c>
      <c r="D104" s="24" t="s">
        <v>185</v>
      </c>
      <c r="E104" s="34" t="n"/>
      <c r="F104" s="35" t="n"/>
      <c r="G104" s="25" t="n">
        <f aca="false" ca="false" dt2D="false" dtr="false" t="normal">G105+G108</f>
        <v>13200</v>
      </c>
      <c r="H104" s="25" t="n">
        <f aca="false" ca="false" dt2D="false" dtr="false" t="normal">H105+H108</f>
        <v>13750</v>
      </c>
      <c r="I104" s="25" t="n">
        <f aca="false" ca="false" dt2D="false" dtr="false" t="normal">I105+I108</f>
        <v>16380</v>
      </c>
      <c r="T104" s="0" t="n">
        <v>3035.3</v>
      </c>
    </row>
    <row customHeight="true" ht="40.5" outlineLevel="0" r="105">
      <c r="A105" s="31" t="s">
        <v>186</v>
      </c>
      <c r="B105" s="41" t="s">
        <v>187</v>
      </c>
      <c r="C105" s="33" t="n">
        <v>895</v>
      </c>
      <c r="D105" s="34" t="s">
        <v>185</v>
      </c>
      <c r="E105" s="34" t="s">
        <v>188</v>
      </c>
      <c r="F105" s="35" t="n"/>
      <c r="G105" s="36" t="n">
        <f aca="false" ca="false" dt2D="false" dtr="false" t="normal">G106</f>
        <v>13100</v>
      </c>
      <c r="H105" s="36" t="n">
        <f aca="false" ca="false" dt2D="false" dtr="false" t="normal">H106</f>
        <v>13700</v>
      </c>
      <c r="I105" s="36" t="n">
        <f aca="false" ca="false" dt2D="false" dtr="false" t="normal">I106</f>
        <v>16330</v>
      </c>
    </row>
    <row ht="25.5" outlineLevel="0" r="106">
      <c r="A106" s="31" t="s">
        <v>189</v>
      </c>
      <c r="B106" s="32" t="s">
        <v>170</v>
      </c>
      <c r="C106" s="33" t="n">
        <v>895</v>
      </c>
      <c r="D106" s="34" t="s">
        <v>185</v>
      </c>
      <c r="E106" s="34" t="s">
        <v>188</v>
      </c>
      <c r="F106" s="35" t="n">
        <v>200</v>
      </c>
      <c r="G106" s="36" t="n">
        <f aca="false" ca="false" dt2D="false" dtr="false" t="normal">G107</f>
        <v>13100</v>
      </c>
      <c r="H106" s="36" t="n">
        <f aca="false" ca="false" dt2D="false" dtr="false" t="normal">H107</f>
        <v>13700</v>
      </c>
      <c r="I106" s="36" t="n">
        <f aca="false" ca="false" dt2D="false" dtr="false" t="normal">I107</f>
        <v>16330</v>
      </c>
    </row>
    <row ht="25.5" outlineLevel="0" r="107">
      <c r="A107" s="31" t="s">
        <v>190</v>
      </c>
      <c r="B107" s="41" t="s">
        <v>41</v>
      </c>
      <c r="C107" s="33" t="n">
        <v>895</v>
      </c>
      <c r="D107" s="34" t="s">
        <v>185</v>
      </c>
      <c r="E107" s="34" t="s">
        <v>188</v>
      </c>
      <c r="F107" s="35" t="n">
        <v>240</v>
      </c>
      <c r="G107" s="36" t="n">
        <v>13100</v>
      </c>
      <c r="H107" s="36" t="n">
        <f aca="false" ca="false" dt2D="false" dtr="false" t="normal">13700</f>
        <v>13700</v>
      </c>
      <c r="I107" s="36" t="n">
        <f aca="false" ca="false" dt2D="false" dtr="false" t="normal">16330</f>
        <v>16330</v>
      </c>
      <c r="J107" s="37" t="n"/>
    </row>
    <row outlineLevel="0" r="108">
      <c r="A108" s="31" t="s">
        <v>191</v>
      </c>
      <c r="B108" s="41" t="s">
        <v>43</v>
      </c>
      <c r="C108" s="33" t="n">
        <v>895</v>
      </c>
      <c r="D108" s="34" t="s">
        <v>185</v>
      </c>
      <c r="E108" s="34" t="s">
        <v>188</v>
      </c>
      <c r="F108" s="35" t="n">
        <v>800</v>
      </c>
      <c r="G108" s="36" t="n">
        <f aca="false" ca="false" dt2D="false" dtr="false" t="normal">G110+G109</f>
        <v>100</v>
      </c>
      <c r="H108" s="36" t="n">
        <f aca="false" ca="false" dt2D="false" dtr="false" t="normal">H110+H109</f>
        <v>50</v>
      </c>
      <c r="I108" s="36" t="n">
        <f aca="false" ca="false" dt2D="false" dtr="false" t="normal">I110+I109</f>
        <v>50</v>
      </c>
    </row>
    <row outlineLevel="0" r="109">
      <c r="A109" s="31" t="s">
        <v>192</v>
      </c>
      <c r="B109" s="41" t="s">
        <v>193</v>
      </c>
      <c r="C109" s="33" t="n">
        <v>895</v>
      </c>
      <c r="D109" s="34" t="s">
        <v>185</v>
      </c>
      <c r="E109" s="34" t="s">
        <v>188</v>
      </c>
      <c r="F109" s="35" t="n">
        <v>830</v>
      </c>
      <c r="G109" s="36" t="n">
        <v>50</v>
      </c>
      <c r="H109" s="36" t="n">
        <v>25</v>
      </c>
      <c r="I109" s="36" t="n">
        <v>25</v>
      </c>
    </row>
    <row outlineLevel="0" r="110">
      <c r="A110" s="31" t="s">
        <v>194</v>
      </c>
      <c r="B110" s="41" t="s">
        <v>45</v>
      </c>
      <c r="C110" s="33" t="n">
        <v>895</v>
      </c>
      <c r="D110" s="34" t="s">
        <v>185</v>
      </c>
      <c r="E110" s="34" t="s">
        <v>188</v>
      </c>
      <c r="F110" s="35" t="n">
        <v>850</v>
      </c>
      <c r="G110" s="36" t="n">
        <v>50</v>
      </c>
      <c r="H110" s="36" t="n">
        <v>25</v>
      </c>
      <c r="I110" s="36" t="n">
        <v>25</v>
      </c>
    </row>
    <row customHeight="true" ht="26.25" outlineLevel="0" r="111">
      <c r="A111" s="27" t="s">
        <v>195</v>
      </c>
      <c r="B111" s="46" t="s">
        <v>196</v>
      </c>
      <c r="C111" s="29" t="n">
        <v>895</v>
      </c>
      <c r="D111" s="24" t="s">
        <v>197</v>
      </c>
      <c r="E111" s="34" t="n"/>
      <c r="F111" s="35" t="n"/>
      <c r="G111" s="25" t="n">
        <f aca="false" ca="false" dt2D="false" dtr="false" t="normal">G112</f>
        <v>0</v>
      </c>
      <c r="H111" s="25" t="n">
        <f aca="false" ca="false" dt2D="false" dtr="false" t="normal">H112</f>
        <v>0</v>
      </c>
      <c r="I111" s="25" t="n">
        <f aca="false" ca="false" dt2D="false" dtr="false" t="normal">I112</f>
        <v>0</v>
      </c>
    </row>
    <row ht="51" outlineLevel="0" r="112">
      <c r="A112" s="31" t="s">
        <v>198</v>
      </c>
      <c r="B112" s="41" t="s">
        <v>199</v>
      </c>
      <c r="C112" s="33" t="n">
        <v>895</v>
      </c>
      <c r="D112" s="34" t="s">
        <v>197</v>
      </c>
      <c r="E112" s="34" t="s">
        <v>200</v>
      </c>
      <c r="F112" s="35" t="n"/>
      <c r="G112" s="36" t="n">
        <f aca="false" ca="false" dt2D="false" dtr="false" t="normal">G114</f>
        <v>0</v>
      </c>
      <c r="H112" s="36" t="n">
        <v>0</v>
      </c>
      <c r="I112" s="36" t="n">
        <v>0</v>
      </c>
    </row>
    <row ht="25.5" outlineLevel="0" r="113">
      <c r="A113" s="31" t="s">
        <v>201</v>
      </c>
      <c r="B113" s="32" t="s">
        <v>39</v>
      </c>
      <c r="C113" s="33" t="n">
        <v>895</v>
      </c>
      <c r="D113" s="34" t="s">
        <v>197</v>
      </c>
      <c r="E113" s="34" t="s">
        <v>200</v>
      </c>
      <c r="F113" s="35" t="n">
        <v>200</v>
      </c>
      <c r="G113" s="36" t="n">
        <f aca="false" ca="false" dt2D="false" dtr="false" t="normal">G114</f>
        <v>0</v>
      </c>
      <c r="H113" s="36" t="n">
        <v>0</v>
      </c>
      <c r="I113" s="36" t="n">
        <v>0</v>
      </c>
    </row>
    <row ht="25.5" outlineLevel="0" r="114">
      <c r="A114" s="31" t="s">
        <v>202</v>
      </c>
      <c r="B114" s="41" t="s">
        <v>41</v>
      </c>
      <c r="C114" s="33" t="n">
        <v>895</v>
      </c>
      <c r="D114" s="34" t="s">
        <v>197</v>
      </c>
      <c r="E114" s="34" t="s">
        <v>200</v>
      </c>
      <c r="F114" s="35" t="n">
        <v>240</v>
      </c>
      <c r="G114" s="36" t="n">
        <v>0</v>
      </c>
      <c r="H114" s="36" t="n">
        <v>0</v>
      </c>
      <c r="I114" s="36" t="n">
        <v>0</v>
      </c>
    </row>
    <row ht="12.75" outlineLevel="0" r="115">
      <c r="A115" s="27" t="s">
        <v>203</v>
      </c>
      <c r="B115" s="43" t="s">
        <v>204</v>
      </c>
      <c r="C115" s="29" t="n">
        <v>895</v>
      </c>
      <c r="D115" s="24" t="s">
        <v>205</v>
      </c>
      <c r="E115" s="34" t="n"/>
      <c r="F115" s="35" t="n"/>
      <c r="G115" s="25" t="n">
        <f aca="false" ca="false" dt2D="false" dtr="false" t="normal">G116</f>
        <v>35744.399999999994</v>
      </c>
      <c r="H115" s="25" t="n">
        <f aca="false" ca="false" dt2D="false" dtr="false" t="normal">H116</f>
        <v>35312.8</v>
      </c>
      <c r="I115" s="25" t="n">
        <f aca="false" ca="false" dt2D="false" dtr="false" t="normal">I116</f>
        <v>33389.8</v>
      </c>
      <c r="T115" s="0" t="n">
        <v>3135.2</v>
      </c>
    </row>
    <row customFormat="true" ht="12.75" outlineLevel="0" r="116" s="21">
      <c r="A116" s="27" t="s">
        <v>206</v>
      </c>
      <c r="B116" s="28" t="s">
        <v>207</v>
      </c>
      <c r="C116" s="29" t="n">
        <v>895</v>
      </c>
      <c r="D116" s="24" t="s">
        <v>208</v>
      </c>
      <c r="E116" s="24" t="n"/>
      <c r="F116" s="23" t="n"/>
      <c r="G116" s="25" t="n">
        <f aca="false" ca="false" dt2D="false" dtr="false" t="normal">G117+G122</f>
        <v>35744.399999999994</v>
      </c>
      <c r="H116" s="25" t="n">
        <f aca="false" ca="false" dt2D="false" dtr="false" t="normal">H117+H122</f>
        <v>35312.8</v>
      </c>
      <c r="I116" s="25" t="n">
        <f aca="false" ca="false" dt2D="false" dtr="false" t="normal">I117+I122</f>
        <v>33389.8</v>
      </c>
    </row>
    <row customHeight="true" ht="66" outlineLevel="0" r="117">
      <c r="A117" s="27" t="s">
        <v>209</v>
      </c>
      <c r="B117" s="28" t="s">
        <v>210</v>
      </c>
      <c r="C117" s="29" t="n">
        <v>895</v>
      </c>
      <c r="D117" s="24" t="s">
        <v>208</v>
      </c>
      <c r="E117" s="24" t="s">
        <v>211</v>
      </c>
      <c r="F117" s="23" t="n"/>
      <c r="G117" s="25" t="n">
        <f aca="false" ca="false" dt2D="false" dtr="false" t="normal">G121+G119</f>
        <v>19744.399999999998</v>
      </c>
      <c r="H117" s="25" t="n">
        <f aca="false" ca="false" dt2D="false" dtr="false" t="normal">H121+H119</f>
        <v>18312.8</v>
      </c>
      <c r="I117" s="25" t="n">
        <f aca="false" ca="false" dt2D="false" dtr="false" t="normal">I121+I119</f>
        <v>16389.8</v>
      </c>
    </row>
    <row ht="25.5" outlineLevel="0" r="118">
      <c r="A118" s="31" t="s">
        <v>212</v>
      </c>
      <c r="B118" s="32" t="s">
        <v>39</v>
      </c>
      <c r="C118" s="33" t="n">
        <v>895</v>
      </c>
      <c r="D118" s="34" t="s">
        <v>208</v>
      </c>
      <c r="E118" s="34" t="s">
        <v>211</v>
      </c>
      <c r="F118" s="35" t="n">
        <v>200</v>
      </c>
      <c r="G118" s="36" t="n">
        <f aca="false" ca="false" dt2D="false" dtr="false" t="normal">G119</f>
        <v>19644.399999999998</v>
      </c>
      <c r="H118" s="36" t="n">
        <f aca="false" ca="false" dt2D="false" dtr="false" t="normal">H119</f>
        <v>18212.8</v>
      </c>
      <c r="I118" s="36" t="n">
        <f aca="false" ca="false" dt2D="false" dtr="false" t="normal">I119</f>
        <v>16289.8</v>
      </c>
    </row>
    <row ht="25.5" outlineLevel="0" r="119">
      <c r="A119" s="31" t="s">
        <v>213</v>
      </c>
      <c r="B119" s="41" t="s">
        <v>41</v>
      </c>
      <c r="C119" s="33" t="n">
        <v>895</v>
      </c>
      <c r="D119" s="34" t="s">
        <v>208</v>
      </c>
      <c r="E119" s="34" t="s">
        <v>211</v>
      </c>
      <c r="F119" s="35" t="n">
        <v>240</v>
      </c>
      <c r="G119" s="36" t="n">
        <f aca="false" ca="false" dt2D="false" dtr="false" t="normal">20342.8-698.4</f>
        <v>19644.399999999998</v>
      </c>
      <c r="H119" s="36" t="n">
        <f aca="false" ca="false" dt2D="false" dtr="false" t="normal">18951-738.2</f>
        <v>18212.8</v>
      </c>
      <c r="I119" s="36" t="n">
        <f aca="false" ca="false" dt2D="false" dtr="false" t="normal">18066.5-1776.7</f>
        <v>16289.8</v>
      </c>
      <c r="J119" s="37" t="n"/>
    </row>
    <row outlineLevel="0" r="120">
      <c r="A120" s="31" t="s">
        <v>214</v>
      </c>
      <c r="B120" s="41" t="s">
        <v>43</v>
      </c>
      <c r="C120" s="33" t="n">
        <v>895</v>
      </c>
      <c r="D120" s="34" t="s">
        <v>208</v>
      </c>
      <c r="E120" s="34" t="s">
        <v>211</v>
      </c>
      <c r="F120" s="35" t="n">
        <v>800</v>
      </c>
      <c r="G120" s="36" t="n">
        <f aca="false" ca="false" dt2D="false" dtr="false" t="normal">G121</f>
        <v>100</v>
      </c>
      <c r="H120" s="36" t="n">
        <f aca="false" ca="false" dt2D="false" dtr="false" t="normal">H121</f>
        <v>100</v>
      </c>
      <c r="I120" s="36" t="n">
        <f aca="false" ca="false" dt2D="false" dtr="false" t="normal">I121</f>
        <v>100</v>
      </c>
    </row>
    <row outlineLevel="0" r="121">
      <c r="A121" s="31" t="s">
        <v>215</v>
      </c>
      <c r="B121" s="41" t="s">
        <v>45</v>
      </c>
      <c r="C121" s="33" t="n">
        <v>895</v>
      </c>
      <c r="D121" s="34" t="s">
        <v>208</v>
      </c>
      <c r="E121" s="34" t="s">
        <v>211</v>
      </c>
      <c r="F121" s="35" t="n">
        <v>850</v>
      </c>
      <c r="G121" s="36" t="n">
        <v>100</v>
      </c>
      <c r="H121" s="36" t="n">
        <v>100</v>
      </c>
      <c r="I121" s="36" t="n">
        <v>100</v>
      </c>
    </row>
    <row customHeight="true" ht="14.25" outlineLevel="0" r="122">
      <c r="A122" s="27" t="s">
        <v>216</v>
      </c>
      <c r="B122" s="28" t="s">
        <v>217</v>
      </c>
      <c r="C122" s="29" t="n">
        <v>895</v>
      </c>
      <c r="D122" s="24" t="s">
        <v>208</v>
      </c>
      <c r="E122" s="24" t="s">
        <v>218</v>
      </c>
      <c r="F122" s="23" t="n"/>
      <c r="G122" s="25" t="n">
        <v>16000</v>
      </c>
      <c r="H122" s="25" t="n">
        <f aca="false" ca="false" dt2D="false" dtr="false" t="normal">H123+H125</f>
        <v>17000</v>
      </c>
      <c r="I122" s="25" t="n">
        <f aca="false" ca="false" dt2D="false" dtr="false" t="normal">I123+I125</f>
        <v>17000</v>
      </c>
    </row>
    <row ht="25.5" outlineLevel="0" r="123">
      <c r="A123" s="31" t="s">
        <v>219</v>
      </c>
      <c r="B123" s="32" t="s">
        <v>39</v>
      </c>
      <c r="C123" s="33" t="n">
        <v>895</v>
      </c>
      <c r="D123" s="34" t="s">
        <v>208</v>
      </c>
      <c r="E123" s="34" t="s">
        <v>218</v>
      </c>
      <c r="F123" s="35" t="n">
        <v>200</v>
      </c>
      <c r="G123" s="36" t="n">
        <v>16000</v>
      </c>
      <c r="H123" s="36" t="n">
        <v>17000</v>
      </c>
      <c r="I123" s="36" t="n">
        <v>17000</v>
      </c>
    </row>
    <row ht="25.5" outlineLevel="0" r="124">
      <c r="A124" s="31" t="s">
        <v>220</v>
      </c>
      <c r="B124" s="41" t="s">
        <v>41</v>
      </c>
      <c r="C124" s="33" t="n">
        <v>895</v>
      </c>
      <c r="D124" s="34" t="s">
        <v>208</v>
      </c>
      <c r="E124" s="34" t="s">
        <v>218</v>
      </c>
      <c r="F124" s="35" t="n">
        <v>240</v>
      </c>
      <c r="G124" s="36" t="n">
        <v>16000</v>
      </c>
      <c r="H124" s="36" t="n">
        <v>17000</v>
      </c>
      <c r="I124" s="36" t="n">
        <v>17000</v>
      </c>
    </row>
    <row outlineLevel="0" r="125">
      <c r="A125" s="31" t="s">
        <v>221</v>
      </c>
      <c r="B125" s="41" t="s">
        <v>43</v>
      </c>
      <c r="C125" s="33" t="n">
        <v>895</v>
      </c>
      <c r="D125" s="34" t="s">
        <v>208</v>
      </c>
      <c r="E125" s="34" t="s">
        <v>218</v>
      </c>
      <c r="F125" s="35" t="n">
        <v>800</v>
      </c>
      <c r="G125" s="36" t="n">
        <f aca="false" ca="false" dt2D="false" dtr="false" t="normal">G126</f>
        <v>0</v>
      </c>
      <c r="H125" s="36" t="n">
        <v>0</v>
      </c>
      <c r="I125" s="36" t="n">
        <v>0</v>
      </c>
    </row>
    <row outlineLevel="0" r="126">
      <c r="A126" s="31" t="s">
        <v>222</v>
      </c>
      <c r="B126" s="41" t="s">
        <v>193</v>
      </c>
      <c r="C126" s="33" t="n">
        <v>895</v>
      </c>
      <c r="D126" s="34" t="s">
        <v>208</v>
      </c>
      <c r="E126" s="34" t="s">
        <v>218</v>
      </c>
      <c r="F126" s="35" t="n">
        <v>830</v>
      </c>
      <c r="G126" s="36" t="n">
        <v>0</v>
      </c>
      <c r="H126" s="36" t="n">
        <v>0</v>
      </c>
      <c r="I126" s="36" t="n">
        <v>0</v>
      </c>
    </row>
    <row outlineLevel="0" r="127">
      <c r="A127" s="27" t="s">
        <v>223</v>
      </c>
      <c r="B127" s="43" t="s">
        <v>224</v>
      </c>
      <c r="C127" s="29" t="n">
        <v>895</v>
      </c>
      <c r="D127" s="24" t="s">
        <v>225</v>
      </c>
      <c r="E127" s="34" t="n"/>
      <c r="F127" s="35" t="n"/>
      <c r="G127" s="25" t="n">
        <f aca="false" ca="false" dt2D="false" dtr="false" t="normal">G128+G132+G139</f>
        <v>6961.2</v>
      </c>
      <c r="H127" s="25" t="n">
        <f aca="false" ca="false" dt2D="false" dtr="false" t="normal">H128+H132+H139</f>
        <v>6940.6</v>
      </c>
      <c r="I127" s="25" t="n">
        <f aca="false" ca="false" dt2D="false" dtr="false" t="normal">I128+I132+I139</f>
        <v>6416.5</v>
      </c>
    </row>
    <row customFormat="true" ht="25.5" outlineLevel="0" r="128" s="21">
      <c r="A128" s="27" t="s">
        <v>226</v>
      </c>
      <c r="B128" s="28" t="s">
        <v>227</v>
      </c>
      <c r="C128" s="29" t="n">
        <v>895</v>
      </c>
      <c r="D128" s="24" t="s">
        <v>228</v>
      </c>
      <c r="E128" s="24" t="s">
        <v>229</v>
      </c>
      <c r="F128" s="23" t="n"/>
      <c r="G128" s="25" t="n">
        <f aca="false" ca="false" dt2D="false" dtr="false" t="normal">G131</f>
        <v>200</v>
      </c>
      <c r="H128" s="25" t="n">
        <v>200</v>
      </c>
      <c r="I128" s="25" t="n">
        <v>200</v>
      </c>
    </row>
    <row customFormat="true" customHeight="true" ht="86.25" outlineLevel="0" r="129" s="21">
      <c r="A129" s="31" t="s">
        <v>230</v>
      </c>
      <c r="B129" s="47" t="s">
        <v>231</v>
      </c>
      <c r="C129" s="33" t="n">
        <v>895</v>
      </c>
      <c r="D129" s="34" t="s">
        <v>228</v>
      </c>
      <c r="E129" s="34" t="s">
        <v>232</v>
      </c>
      <c r="F129" s="35" t="n"/>
      <c r="G129" s="36" t="n">
        <f aca="false" ca="false" dt2D="false" dtr="false" t="normal">G131</f>
        <v>200</v>
      </c>
      <c r="H129" s="36" t="n">
        <v>200</v>
      </c>
      <c r="I129" s="36" t="n">
        <v>200</v>
      </c>
    </row>
    <row customFormat="true" ht="25.5" outlineLevel="0" r="130" s="21">
      <c r="A130" s="31" t="s">
        <v>233</v>
      </c>
      <c r="B130" s="32" t="s">
        <v>39</v>
      </c>
      <c r="C130" s="33" t="n">
        <v>895</v>
      </c>
      <c r="D130" s="34" t="s">
        <v>228</v>
      </c>
      <c r="E130" s="34" t="s">
        <v>232</v>
      </c>
      <c r="F130" s="35" t="n">
        <v>200</v>
      </c>
      <c r="G130" s="36" t="n">
        <f aca="false" ca="false" dt2D="false" dtr="false" t="normal">G131</f>
        <v>200</v>
      </c>
      <c r="H130" s="36" t="n">
        <v>200</v>
      </c>
      <c r="I130" s="36" t="n">
        <v>200</v>
      </c>
    </row>
    <row customFormat="true" ht="25.5" outlineLevel="0" r="131" s="21">
      <c r="A131" s="31" t="s">
        <v>234</v>
      </c>
      <c r="B131" s="41" t="s">
        <v>41</v>
      </c>
      <c r="C131" s="33" t="n">
        <v>895</v>
      </c>
      <c r="D131" s="34" t="s">
        <v>228</v>
      </c>
      <c r="E131" s="34" t="s">
        <v>232</v>
      </c>
      <c r="F131" s="35" t="n">
        <v>240</v>
      </c>
      <c r="G131" s="36" t="n">
        <v>200</v>
      </c>
      <c r="H131" s="36" t="n">
        <v>200</v>
      </c>
      <c r="I131" s="36" t="n">
        <v>200</v>
      </c>
    </row>
    <row customFormat="true" customHeight="true" ht="15.75" outlineLevel="0" r="132" s="21">
      <c r="A132" s="27" t="s">
        <v>235</v>
      </c>
      <c r="B132" s="28" t="s">
        <v>236</v>
      </c>
      <c r="C132" s="29" t="n">
        <v>895</v>
      </c>
      <c r="D132" s="24" t="s">
        <v>237</v>
      </c>
      <c r="E132" s="24" t="n"/>
      <c r="F132" s="23" t="n"/>
      <c r="G132" s="25" t="n">
        <f aca="false" ca="false" dt2D="false" dtr="false" t="normal">G133+G136</f>
        <v>6711.2</v>
      </c>
      <c r="H132" s="25" t="n">
        <f aca="false" ca="false" dt2D="false" dtr="false" t="normal">H133+H136</f>
        <v>6690.6</v>
      </c>
      <c r="I132" s="25" t="n">
        <f aca="false" ca="false" dt2D="false" dtr="false" t="normal">I133+I136</f>
        <v>6166.5</v>
      </c>
    </row>
    <row customFormat="true" ht="38.25" outlineLevel="0" r="133" s="21">
      <c r="A133" s="31" t="s">
        <v>238</v>
      </c>
      <c r="B133" s="41" t="s">
        <v>239</v>
      </c>
      <c r="C133" s="33" t="n">
        <v>895</v>
      </c>
      <c r="D133" s="34" t="s">
        <v>237</v>
      </c>
      <c r="E133" s="34" t="s">
        <v>240</v>
      </c>
      <c r="F133" s="35" t="n"/>
      <c r="G133" s="36" t="n">
        <f aca="false" ca="false" dt2D="false" dtr="false" t="normal">G134</f>
        <v>500</v>
      </c>
      <c r="H133" s="36" t="n">
        <f aca="false" ca="false" dt2D="false" dtr="false" t="normal">H134</f>
        <v>500</v>
      </c>
      <c r="I133" s="36" t="n">
        <f aca="false" ca="false" dt2D="false" dtr="false" t="normal">I134</f>
        <v>500</v>
      </c>
      <c r="J133" s="36" t="n">
        <f aca="false" ca="false" dt2D="false" dtr="false" t="normal">J134</f>
        <v>0</v>
      </c>
      <c r="K133" s="36" t="n">
        <f aca="false" ca="false" dt2D="false" dtr="false" t="normal">K134</f>
        <v>0</v>
      </c>
      <c r="L133" s="36" t="n">
        <f aca="false" ca="false" dt2D="false" dtr="false" t="normal">L134</f>
        <v>0</v>
      </c>
      <c r="M133" s="36" t="n">
        <f aca="false" ca="false" dt2D="false" dtr="false" t="normal">M134</f>
        <v>0</v>
      </c>
      <c r="N133" s="36" t="n">
        <f aca="false" ca="false" dt2D="false" dtr="false" t="normal">N134</f>
        <v>0</v>
      </c>
      <c r="O133" s="36" t="n">
        <f aca="false" ca="false" dt2D="false" dtr="false" t="normal">O134</f>
        <v>0</v>
      </c>
      <c r="P133" s="36" t="n">
        <f aca="false" ca="false" dt2D="false" dtr="false" t="normal">P134</f>
        <v>0</v>
      </c>
      <c r="Q133" s="36" t="n">
        <f aca="false" ca="false" dt2D="false" dtr="false" t="normal">Q134</f>
        <v>0</v>
      </c>
      <c r="R133" s="36" t="n">
        <f aca="false" ca="false" dt2D="false" dtr="false" t="normal">R134</f>
        <v>0</v>
      </c>
      <c r="S133" s="36" t="n">
        <f aca="false" ca="false" dt2D="false" dtr="false" t="normal">S134</f>
        <v>0</v>
      </c>
    </row>
    <row customFormat="true" ht="25.5" outlineLevel="0" r="134" s="21">
      <c r="A134" s="31" t="s">
        <v>241</v>
      </c>
      <c r="B134" s="32" t="s">
        <v>39</v>
      </c>
      <c r="C134" s="33" t="n">
        <v>895</v>
      </c>
      <c r="D134" s="34" t="s">
        <v>237</v>
      </c>
      <c r="E134" s="34" t="s">
        <v>240</v>
      </c>
      <c r="F134" s="35" t="n">
        <v>200</v>
      </c>
      <c r="G134" s="36" t="n">
        <f aca="false" ca="false" dt2D="false" dtr="false" t="normal">G135</f>
        <v>500</v>
      </c>
      <c r="H134" s="36" t="n">
        <f aca="false" ca="false" dt2D="false" dtr="false" t="normal">H135</f>
        <v>500</v>
      </c>
      <c r="I134" s="36" t="n">
        <f aca="false" ca="false" dt2D="false" dtr="false" t="normal">I135</f>
        <v>500</v>
      </c>
    </row>
    <row customFormat="true" ht="25.5" outlineLevel="0" r="135" s="21">
      <c r="A135" s="31" t="s">
        <v>242</v>
      </c>
      <c r="B135" s="41" t="s">
        <v>41</v>
      </c>
      <c r="C135" s="33" t="n">
        <v>895</v>
      </c>
      <c r="D135" s="34" t="s">
        <v>237</v>
      </c>
      <c r="E135" s="34" t="s">
        <v>240</v>
      </c>
      <c r="F135" s="35" t="n">
        <v>240</v>
      </c>
      <c r="G135" s="36" t="n">
        <v>500</v>
      </c>
      <c r="H135" s="36" t="n">
        <v>500</v>
      </c>
      <c r="I135" s="36" t="n">
        <v>500</v>
      </c>
    </row>
    <row customFormat="true" customHeight="true" ht="41.25" outlineLevel="0" r="136" s="21">
      <c r="A136" s="31" t="s">
        <v>243</v>
      </c>
      <c r="B136" s="41" t="s">
        <v>244</v>
      </c>
      <c r="C136" s="33" t="n">
        <v>895</v>
      </c>
      <c r="D136" s="34" t="s">
        <v>237</v>
      </c>
      <c r="E136" s="34" t="s">
        <v>245</v>
      </c>
      <c r="F136" s="35" t="n"/>
      <c r="G136" s="36" t="n">
        <f aca="false" ca="false" dt2D="false" dtr="false" t="normal">G137</f>
        <v>6211.2</v>
      </c>
      <c r="H136" s="36" t="n">
        <f aca="false" ca="false" dt2D="false" dtr="false" t="normal">H137</f>
        <v>6190.6</v>
      </c>
      <c r="I136" s="36" t="n">
        <f aca="false" ca="false" dt2D="false" dtr="false" t="normal">I137</f>
        <v>5666.5</v>
      </c>
    </row>
    <row customFormat="true" ht="25.5" outlineLevel="0" r="137" s="21">
      <c r="A137" s="31" t="s">
        <v>246</v>
      </c>
      <c r="B137" s="32" t="s">
        <v>39</v>
      </c>
      <c r="C137" s="33" t="n">
        <v>895</v>
      </c>
      <c r="D137" s="34" t="s">
        <v>237</v>
      </c>
      <c r="E137" s="34" t="s">
        <v>245</v>
      </c>
      <c r="F137" s="35" t="n">
        <v>200</v>
      </c>
      <c r="G137" s="36" t="n">
        <f aca="false" ca="false" dt2D="false" dtr="false" t="normal">6610-398.8</f>
        <v>6211.2</v>
      </c>
      <c r="H137" s="36" t="n">
        <f aca="false" ca="false" dt2D="false" dtr="false" t="normal">H138</f>
        <v>6190.6</v>
      </c>
      <c r="I137" s="36" t="n">
        <f aca="false" ca="false" dt2D="false" dtr="false" t="normal">I138</f>
        <v>5666.5</v>
      </c>
    </row>
    <row customFormat="true" ht="25.5" outlineLevel="0" r="138" s="21">
      <c r="A138" s="31" t="s">
        <v>247</v>
      </c>
      <c r="B138" s="41" t="s">
        <v>41</v>
      </c>
      <c r="C138" s="33" t="n">
        <v>895</v>
      </c>
      <c r="D138" s="34" t="s">
        <v>237</v>
      </c>
      <c r="E138" s="34" t="s">
        <v>245</v>
      </c>
      <c r="F138" s="35" t="n">
        <v>240</v>
      </c>
      <c r="G138" s="48" t="n">
        <f aca="false" ca="false" dt2D="false" dtr="false" t="normal">6610-398.8</f>
        <v>6211.2</v>
      </c>
      <c r="H138" s="48" t="n">
        <f aca="false" ca="false" dt2D="false" dtr="false" t="normal">7110-919.4</f>
        <v>6190.6</v>
      </c>
      <c r="I138" s="48" t="n">
        <f aca="false" ca="false" dt2D="false" dtr="false" t="normal">7110-1443.5</f>
        <v>5666.5</v>
      </c>
      <c r="J138" s="37" t="n"/>
    </row>
    <row customFormat="true" ht="12.75" outlineLevel="0" r="139" s="21">
      <c r="A139" s="27" t="s">
        <v>248</v>
      </c>
      <c r="B139" s="28" t="s">
        <v>249</v>
      </c>
      <c r="C139" s="29" t="n">
        <v>895</v>
      </c>
      <c r="D139" s="24" t="s">
        <v>250</v>
      </c>
      <c r="E139" s="34" t="n"/>
      <c r="F139" s="35" t="n"/>
      <c r="G139" s="25" t="n">
        <f aca="false" ca="false" dt2D="false" dtr="false" t="normal">G140</f>
        <v>50</v>
      </c>
      <c r="H139" s="25" t="n">
        <f aca="false" ca="false" dt2D="false" dtr="false" t="normal">H140</f>
        <v>50</v>
      </c>
      <c r="I139" s="25" t="n">
        <f aca="false" ca="false" dt2D="false" dtr="false" t="normal">I140</f>
        <v>50</v>
      </c>
      <c r="J139" s="37" t="n"/>
    </row>
    <row customFormat="true" ht="51" outlineLevel="0" r="140" s="21">
      <c r="A140" s="31" t="s">
        <v>251</v>
      </c>
      <c r="B140" s="41" t="s">
        <v>252</v>
      </c>
      <c r="C140" s="33" t="n">
        <v>895</v>
      </c>
      <c r="D140" s="34" t="s">
        <v>250</v>
      </c>
      <c r="E140" s="34" t="s">
        <v>253</v>
      </c>
      <c r="F140" s="35" t="n"/>
      <c r="G140" s="36" t="n">
        <f aca="false" ca="false" dt2D="false" dtr="false" t="normal">G142</f>
        <v>50</v>
      </c>
      <c r="H140" s="36" t="n">
        <f aca="false" ca="false" dt2D="false" dtr="false" t="normal">H142</f>
        <v>50</v>
      </c>
      <c r="I140" s="36" t="n">
        <f aca="false" ca="false" dt2D="false" dtr="false" t="normal">I142</f>
        <v>50</v>
      </c>
      <c r="J140" s="37" t="n"/>
    </row>
    <row customFormat="true" ht="25.5" outlineLevel="0" r="141" s="21">
      <c r="A141" s="31" t="s">
        <v>254</v>
      </c>
      <c r="B141" s="32" t="s">
        <v>39</v>
      </c>
      <c r="C141" s="33" t="n">
        <v>895</v>
      </c>
      <c r="D141" s="34" t="s">
        <v>250</v>
      </c>
      <c r="E141" s="34" t="s">
        <v>253</v>
      </c>
      <c r="F141" s="35" t="n">
        <v>200</v>
      </c>
      <c r="G141" s="36" t="n">
        <f aca="false" ca="false" dt2D="false" dtr="false" t="normal">G142</f>
        <v>50</v>
      </c>
      <c r="H141" s="36" t="n">
        <f aca="false" ca="false" dt2D="false" dtr="false" t="normal">H142</f>
        <v>50</v>
      </c>
      <c r="I141" s="36" t="n">
        <f aca="false" ca="false" dt2D="false" dtr="false" t="normal">I142</f>
        <v>50</v>
      </c>
      <c r="J141" s="37" t="n"/>
    </row>
    <row customFormat="true" ht="25.5" outlineLevel="0" r="142" s="21">
      <c r="A142" s="31" t="s">
        <v>255</v>
      </c>
      <c r="B142" s="41" t="s">
        <v>41</v>
      </c>
      <c r="C142" s="33" t="n">
        <v>895</v>
      </c>
      <c r="D142" s="34" t="s">
        <v>250</v>
      </c>
      <c r="E142" s="34" t="s">
        <v>253</v>
      </c>
      <c r="F142" s="35" t="n">
        <v>240</v>
      </c>
      <c r="G142" s="36" t="n">
        <v>50</v>
      </c>
      <c r="H142" s="36" t="n">
        <v>50</v>
      </c>
      <c r="I142" s="36" t="n">
        <v>50</v>
      </c>
      <c r="J142" s="37" t="n"/>
    </row>
    <row outlineLevel="0" r="143">
      <c r="A143" s="27" t="s">
        <v>256</v>
      </c>
      <c r="B143" s="49" t="s">
        <v>257</v>
      </c>
      <c r="C143" s="29" t="n">
        <v>895</v>
      </c>
      <c r="D143" s="24" t="s">
        <v>258</v>
      </c>
      <c r="E143" s="34" t="n"/>
      <c r="F143" s="35" t="n"/>
      <c r="G143" s="25" t="n">
        <f aca="false" ca="false" dt2D="false" dtr="false" t="normal">G144</f>
        <v>2025</v>
      </c>
      <c r="H143" s="25" t="n">
        <f aca="false" ca="false" dt2D="false" dtr="false" t="normal">H144</f>
        <v>2145</v>
      </c>
      <c r="I143" s="25" t="n">
        <f aca="false" ca="false" dt2D="false" dtr="false" t="normal">I144</f>
        <v>2310</v>
      </c>
      <c r="J143" s="25" t="n">
        <f aca="false" ca="false" dt2D="false" dtr="false" t="normal">J144</f>
        <v>0</v>
      </c>
      <c r="K143" s="25" t="n">
        <f aca="false" ca="false" dt2D="false" dtr="false" t="normal">K144</f>
        <v>0</v>
      </c>
      <c r="L143" s="25" t="n">
        <f aca="false" ca="false" dt2D="false" dtr="false" t="normal">L144</f>
        <v>0</v>
      </c>
      <c r="M143" s="25" t="n">
        <f aca="false" ca="false" dt2D="false" dtr="false" t="normal">M144</f>
        <v>0</v>
      </c>
      <c r="N143" s="25" t="n">
        <f aca="false" ca="false" dt2D="false" dtr="false" t="normal">N144</f>
        <v>0</v>
      </c>
      <c r="O143" s="25" t="n">
        <f aca="false" ca="false" dt2D="false" dtr="false" t="normal">O144</f>
        <v>0</v>
      </c>
      <c r="P143" s="25" t="n">
        <f aca="false" ca="false" dt2D="false" dtr="false" t="normal">P144</f>
        <v>0</v>
      </c>
      <c r="Q143" s="25" t="n">
        <f aca="false" ca="false" dt2D="false" dtr="false" t="normal">Q144</f>
        <v>0</v>
      </c>
      <c r="R143" s="25" t="n">
        <f aca="false" ca="false" dt2D="false" dtr="false" t="normal">R144</f>
        <v>0</v>
      </c>
      <c r="S143" s="25" t="n">
        <f aca="false" ca="false" dt2D="false" dtr="false" t="normal">S144</f>
        <v>0</v>
      </c>
    </row>
    <row customFormat="true" ht="12.75" outlineLevel="0" r="144" s="21">
      <c r="A144" s="27" t="s">
        <v>259</v>
      </c>
      <c r="B144" s="28" t="s">
        <v>260</v>
      </c>
      <c r="C144" s="29" t="n">
        <v>895</v>
      </c>
      <c r="D144" s="24" t="s">
        <v>261</v>
      </c>
      <c r="E144" s="24" t="n"/>
      <c r="F144" s="23" t="n"/>
      <c r="G144" s="25" t="n">
        <f aca="false" ca="false" dt2D="false" dtr="false" t="normal">G145</f>
        <v>2025</v>
      </c>
      <c r="H144" s="25" t="n">
        <f aca="false" ca="false" dt2D="false" dtr="false" t="normal">H145</f>
        <v>2145</v>
      </c>
      <c r="I144" s="25" t="n">
        <f aca="false" ca="false" dt2D="false" dtr="false" t="normal">I145</f>
        <v>2310</v>
      </c>
    </row>
    <row ht="38.25" outlineLevel="0" r="145">
      <c r="A145" s="31" t="s">
        <v>262</v>
      </c>
      <c r="B145" s="41" t="s">
        <v>263</v>
      </c>
      <c r="C145" s="33" t="n">
        <v>895</v>
      </c>
      <c r="D145" s="34" t="s">
        <v>261</v>
      </c>
      <c r="E145" s="34" t="s">
        <v>264</v>
      </c>
      <c r="F145" s="35" t="n"/>
      <c r="G145" s="36" t="n">
        <f aca="false" ca="false" dt2D="false" dtr="false" t="normal">G146</f>
        <v>2025</v>
      </c>
      <c r="H145" s="36" t="n">
        <f aca="false" ca="false" dt2D="false" dtr="false" t="normal">H146</f>
        <v>2145</v>
      </c>
      <c r="I145" s="36" t="n">
        <f aca="false" ca="false" dt2D="false" dtr="false" t="normal">I146</f>
        <v>2310</v>
      </c>
    </row>
    <row ht="25.5" outlineLevel="0" r="146">
      <c r="A146" s="31" t="s">
        <v>265</v>
      </c>
      <c r="B146" s="32" t="s">
        <v>39</v>
      </c>
      <c r="C146" s="33" t="n">
        <v>895</v>
      </c>
      <c r="D146" s="34" t="s">
        <v>261</v>
      </c>
      <c r="E146" s="34" t="s">
        <v>264</v>
      </c>
      <c r="F146" s="35" t="n">
        <v>200</v>
      </c>
      <c r="G146" s="36" t="n">
        <f aca="false" ca="false" dt2D="false" dtr="false" t="normal">G147</f>
        <v>2025</v>
      </c>
      <c r="H146" s="36" t="n">
        <f aca="false" ca="false" dt2D="false" dtr="false" t="normal">H147</f>
        <v>2145</v>
      </c>
      <c r="I146" s="36" t="n">
        <f aca="false" ca="false" dt2D="false" dtr="false" t="normal">I147</f>
        <v>2310</v>
      </c>
    </row>
    <row ht="25.5" outlineLevel="0" r="147">
      <c r="A147" s="27" t="s">
        <v>266</v>
      </c>
      <c r="B147" s="41" t="s">
        <v>41</v>
      </c>
      <c r="C147" s="33" t="n">
        <v>895</v>
      </c>
      <c r="D147" s="34" t="s">
        <v>261</v>
      </c>
      <c r="E147" s="34" t="s">
        <v>264</v>
      </c>
      <c r="F147" s="35" t="n">
        <v>240</v>
      </c>
      <c r="G147" s="36" t="n">
        <v>2025</v>
      </c>
      <c r="H147" s="36" t="n">
        <v>2145</v>
      </c>
      <c r="I147" s="36" t="n">
        <v>2310</v>
      </c>
    </row>
    <row outlineLevel="0" r="148">
      <c r="A148" s="27" t="s">
        <v>267</v>
      </c>
      <c r="B148" s="43" t="s">
        <v>268</v>
      </c>
      <c r="C148" s="29" t="n">
        <v>895</v>
      </c>
      <c r="D148" s="23" t="s">
        <v>269</v>
      </c>
      <c r="E148" s="34" t="n"/>
      <c r="F148" s="35" t="n"/>
      <c r="G148" s="25" t="n">
        <f aca="false" ca="false" dt2D="false" dtr="false" t="normal">G149+G153+G160</f>
        <v>1635.5</v>
      </c>
      <c r="H148" s="25" t="n">
        <f aca="false" ca="false" dt2D="false" dtr="false" t="normal">H149+H153+H160</f>
        <v>1701.9</v>
      </c>
      <c r="I148" s="25" t="n">
        <f aca="false" ca="false" dt2D="false" dtr="false" t="normal">I149+I153+I160</f>
        <v>1767.3</v>
      </c>
    </row>
    <row outlineLevel="0" r="149">
      <c r="A149" s="27" t="s">
        <v>270</v>
      </c>
      <c r="B149" s="28" t="s">
        <v>271</v>
      </c>
      <c r="C149" s="29" t="n">
        <v>895</v>
      </c>
      <c r="D149" s="23" t="n">
        <v>1003</v>
      </c>
      <c r="E149" s="34" t="n"/>
      <c r="F149" s="35" t="n"/>
      <c r="G149" s="25" t="n">
        <f aca="false" ca="false" dt2D="false" dtr="false" t="normal">G150</f>
        <v>743</v>
      </c>
      <c r="H149" s="25" t="n">
        <f aca="false" ca="false" dt2D="false" dtr="false" t="normal">H150</f>
        <v>774</v>
      </c>
      <c r="I149" s="25" t="n">
        <f aca="false" ca="false" dt2D="false" dtr="false" t="normal">I150</f>
        <v>804</v>
      </c>
    </row>
    <row customHeight="true" ht="39.75" outlineLevel="0" r="150">
      <c r="A150" s="31" t="s">
        <v>272</v>
      </c>
      <c r="B150" s="41" t="s">
        <v>273</v>
      </c>
      <c r="C150" s="33" t="n">
        <v>895</v>
      </c>
      <c r="D150" s="35" t="n">
        <v>1003</v>
      </c>
      <c r="E150" s="34" t="s">
        <v>274</v>
      </c>
      <c r="F150" s="35" t="n"/>
      <c r="G150" s="36" t="n">
        <f aca="false" ca="false" dt2D="false" dtr="false" t="normal">G151</f>
        <v>743</v>
      </c>
      <c r="H150" s="36" t="n">
        <f aca="false" ca="false" dt2D="false" dtr="false" t="normal">H151</f>
        <v>774</v>
      </c>
      <c r="I150" s="36" t="n">
        <f aca="false" ca="false" dt2D="false" dtr="false" t="normal">I151</f>
        <v>804</v>
      </c>
    </row>
    <row outlineLevel="0" r="151">
      <c r="A151" s="31" t="s">
        <v>275</v>
      </c>
      <c r="B151" s="41" t="s">
        <v>276</v>
      </c>
      <c r="C151" s="33" t="n">
        <v>895</v>
      </c>
      <c r="D151" s="35" t="n">
        <v>1003</v>
      </c>
      <c r="E151" s="34" t="s">
        <v>274</v>
      </c>
      <c r="F151" s="35" t="n">
        <v>300</v>
      </c>
      <c r="G151" s="36" t="n">
        <f aca="false" ca="false" dt2D="false" dtr="false" t="normal">G152</f>
        <v>743</v>
      </c>
      <c r="H151" s="36" t="n">
        <f aca="false" ca="false" dt2D="false" dtr="false" t="normal">H152</f>
        <v>774</v>
      </c>
      <c r="I151" s="36" t="n">
        <f aca="false" ca="false" dt2D="false" dtr="false" t="normal">I152</f>
        <v>804</v>
      </c>
    </row>
    <row ht="25.5" outlineLevel="0" r="152">
      <c r="A152" s="31" t="s">
        <v>277</v>
      </c>
      <c r="B152" s="41" t="s">
        <v>278</v>
      </c>
      <c r="C152" s="33" t="n">
        <v>895</v>
      </c>
      <c r="D152" s="35" t="n">
        <v>1003</v>
      </c>
      <c r="E152" s="34" t="s">
        <v>274</v>
      </c>
      <c r="F152" s="35" t="n">
        <v>310</v>
      </c>
      <c r="G152" s="36" t="n">
        <v>743</v>
      </c>
      <c r="H152" s="36" t="n">
        <v>774</v>
      </c>
      <c r="I152" s="36" t="n">
        <v>804</v>
      </c>
      <c r="M152" s="50" t="n"/>
      <c r="N152" s="50" t="n"/>
    </row>
    <row customFormat="true" ht="12.75" outlineLevel="0" r="153" s="21">
      <c r="A153" s="27" t="s">
        <v>279</v>
      </c>
      <c r="B153" s="28" t="s">
        <v>280</v>
      </c>
      <c r="C153" s="29" t="n">
        <v>895</v>
      </c>
      <c r="D153" s="24" t="s">
        <v>281</v>
      </c>
      <c r="E153" s="24" t="n"/>
      <c r="F153" s="23" t="n"/>
      <c r="G153" s="25" t="n">
        <f aca="false" ca="false" dt2D="false" dtr="false" t="normal">G154+G157</f>
        <v>852.5</v>
      </c>
      <c r="H153" s="25" t="n">
        <f aca="false" ca="false" dt2D="false" dtr="false" t="normal">H154+H157</f>
        <v>887.9000000000001</v>
      </c>
      <c r="I153" s="25" t="n">
        <f aca="false" ca="false" dt2D="false" dtr="false" t="normal">I154+I157</f>
        <v>923.3</v>
      </c>
    </row>
    <row ht="51" outlineLevel="0" r="154">
      <c r="A154" s="31" t="s">
        <v>282</v>
      </c>
      <c r="B154" s="41" t="s">
        <v>283</v>
      </c>
      <c r="C154" s="33" t="n">
        <v>895</v>
      </c>
      <c r="D154" s="34" t="s">
        <v>281</v>
      </c>
      <c r="E154" s="34" t="s">
        <v>284</v>
      </c>
      <c r="F154" s="35" t="n"/>
      <c r="G154" s="36" t="n">
        <f aca="false" ca="false" dt2D="false" dtr="false" t="normal">G156</f>
        <v>392.5</v>
      </c>
      <c r="H154" s="36" t="n">
        <f aca="false" ca="false" dt2D="false" dtr="false" t="normal">H156</f>
        <v>408.8</v>
      </c>
      <c r="I154" s="36" t="n">
        <f aca="false" ca="false" dt2D="false" dtr="false" t="normal">I156</f>
        <v>425.1</v>
      </c>
    </row>
    <row outlineLevel="0" r="155">
      <c r="A155" s="31" t="s">
        <v>285</v>
      </c>
      <c r="B155" s="41" t="s">
        <v>276</v>
      </c>
      <c r="C155" s="33" t="n">
        <v>895</v>
      </c>
      <c r="D155" s="34" t="s">
        <v>281</v>
      </c>
      <c r="E155" s="34" t="s">
        <v>284</v>
      </c>
      <c r="F155" s="35" t="n">
        <v>300</v>
      </c>
      <c r="G155" s="36" t="n">
        <f aca="false" ca="false" dt2D="false" dtr="false" t="normal">G156</f>
        <v>392.5</v>
      </c>
      <c r="H155" s="36" t="n">
        <f aca="false" ca="false" dt2D="false" dtr="false" t="normal">H156</f>
        <v>408.8</v>
      </c>
      <c r="I155" s="36" t="n">
        <f aca="false" ca="false" dt2D="false" dtr="false" t="normal">I156</f>
        <v>425.1</v>
      </c>
    </row>
    <row ht="25.5" outlineLevel="0" r="156">
      <c r="A156" s="31" t="s">
        <v>286</v>
      </c>
      <c r="B156" s="41" t="s">
        <v>278</v>
      </c>
      <c r="C156" s="33" t="n">
        <v>895</v>
      </c>
      <c r="D156" s="34" t="s">
        <v>281</v>
      </c>
      <c r="E156" s="34" t="s">
        <v>284</v>
      </c>
      <c r="F156" s="35" t="n">
        <v>310</v>
      </c>
      <c r="G156" s="36" t="n">
        <v>392.5</v>
      </c>
      <c r="H156" s="36" t="n">
        <v>408.8</v>
      </c>
      <c r="I156" s="36" t="n">
        <v>425.1</v>
      </c>
    </row>
    <row ht="51" outlineLevel="0" r="157">
      <c r="A157" s="31" t="s">
        <v>287</v>
      </c>
      <c r="B157" s="41" t="s">
        <v>288</v>
      </c>
      <c r="C157" s="33" t="n">
        <v>895</v>
      </c>
      <c r="D157" s="34" t="s">
        <v>281</v>
      </c>
      <c r="E157" s="34" t="s">
        <v>289</v>
      </c>
      <c r="F157" s="35" t="n"/>
      <c r="G157" s="36" t="n">
        <f aca="false" ca="false" dt2D="false" dtr="false" t="normal">G159</f>
        <v>460</v>
      </c>
      <c r="H157" s="36" t="n">
        <f aca="false" ca="false" dt2D="false" dtr="false" t="normal">H159</f>
        <v>479.1</v>
      </c>
      <c r="I157" s="36" t="n">
        <f aca="false" ca="false" dt2D="false" dtr="false" t="normal">I159</f>
        <v>498.2</v>
      </c>
    </row>
    <row outlineLevel="0" r="158">
      <c r="A158" s="31" t="s">
        <v>290</v>
      </c>
      <c r="B158" s="41" t="s">
        <v>276</v>
      </c>
      <c r="C158" s="33" t="n">
        <v>895</v>
      </c>
      <c r="D158" s="34" t="s">
        <v>281</v>
      </c>
      <c r="E158" s="34" t="s">
        <v>289</v>
      </c>
      <c r="F158" s="35" t="n">
        <v>300</v>
      </c>
      <c r="G158" s="36" t="n">
        <f aca="false" ca="false" dt2D="false" dtr="false" t="normal">G159</f>
        <v>460</v>
      </c>
      <c r="H158" s="36" t="n">
        <f aca="false" ca="false" dt2D="false" dtr="false" t="normal">H159</f>
        <v>479.1</v>
      </c>
      <c r="I158" s="36" t="n">
        <f aca="false" ca="false" dt2D="false" dtr="false" t="normal">I159</f>
        <v>498.2</v>
      </c>
    </row>
    <row ht="25.5" outlineLevel="0" r="159">
      <c r="A159" s="31" t="s">
        <v>291</v>
      </c>
      <c r="B159" s="41" t="s">
        <v>292</v>
      </c>
      <c r="C159" s="33" t="n">
        <v>895</v>
      </c>
      <c r="D159" s="34" t="s">
        <v>281</v>
      </c>
      <c r="E159" s="34" t="s">
        <v>289</v>
      </c>
      <c r="F159" s="35" t="n">
        <v>320</v>
      </c>
      <c r="G159" s="36" t="n">
        <v>460</v>
      </c>
      <c r="H159" s="36" t="n">
        <v>479.1</v>
      </c>
      <c r="I159" s="36" t="n">
        <v>498.2</v>
      </c>
    </row>
    <row customHeight="true" ht="13.5" outlineLevel="0" r="160">
      <c r="A160" s="27" t="s">
        <v>293</v>
      </c>
      <c r="B160" s="51" t="s">
        <v>294</v>
      </c>
      <c r="C160" s="52" t="n">
        <v>895</v>
      </c>
      <c r="D160" s="24" t="s">
        <v>295</v>
      </c>
      <c r="E160" s="24" t="n"/>
      <c r="F160" s="23" t="n"/>
      <c r="G160" s="25" t="n">
        <f aca="false" ca="false" dt2D="false" dtr="false" t="normal">G161</f>
        <v>40</v>
      </c>
      <c r="H160" s="25" t="n">
        <f aca="false" ca="false" dt2D="false" dtr="false" t="normal">H161</f>
        <v>40</v>
      </c>
      <c r="I160" s="25" t="n">
        <f aca="false" ca="false" dt2D="false" dtr="false" t="normal">I161</f>
        <v>40</v>
      </c>
    </row>
    <row ht="63.75" outlineLevel="0" r="161">
      <c r="A161" s="31" t="s">
        <v>296</v>
      </c>
      <c r="B161" s="41" t="s">
        <v>297</v>
      </c>
      <c r="C161" s="33" t="n">
        <v>895</v>
      </c>
      <c r="D161" s="34" t="s">
        <v>295</v>
      </c>
      <c r="E161" s="34" t="s">
        <v>298</v>
      </c>
      <c r="F161" s="35" t="n"/>
      <c r="G161" s="36" t="n">
        <f aca="false" ca="false" dt2D="false" dtr="false" t="normal">G163</f>
        <v>40</v>
      </c>
      <c r="H161" s="36" t="n">
        <f aca="false" ca="false" dt2D="false" dtr="false" t="normal">H163</f>
        <v>40</v>
      </c>
      <c r="I161" s="36" t="n">
        <f aca="false" ca="false" dt2D="false" dtr="false" t="normal">I163</f>
        <v>40</v>
      </c>
    </row>
    <row ht="25.5" outlineLevel="0" r="162">
      <c r="A162" s="31" t="s">
        <v>299</v>
      </c>
      <c r="B162" s="32" t="s">
        <v>39</v>
      </c>
      <c r="C162" s="33" t="n">
        <v>895</v>
      </c>
      <c r="D162" s="34" t="s">
        <v>295</v>
      </c>
      <c r="E162" s="34" t="s">
        <v>298</v>
      </c>
      <c r="F162" s="35" t="n">
        <v>200</v>
      </c>
      <c r="G162" s="36" t="n">
        <f aca="false" ca="false" dt2D="false" dtr="false" t="normal">G163</f>
        <v>40</v>
      </c>
      <c r="H162" s="36" t="n">
        <f aca="false" ca="false" dt2D="false" dtr="false" t="normal">H163</f>
        <v>40</v>
      </c>
      <c r="I162" s="36" t="n">
        <f aca="false" ca="false" dt2D="false" dtr="false" t="normal">I163</f>
        <v>40</v>
      </c>
    </row>
    <row ht="25.5" outlineLevel="0" r="163">
      <c r="A163" s="27" t="s">
        <v>300</v>
      </c>
      <c r="B163" s="41" t="s">
        <v>41</v>
      </c>
      <c r="C163" s="33" t="n">
        <v>895</v>
      </c>
      <c r="D163" s="34" t="s">
        <v>295</v>
      </c>
      <c r="E163" s="34" t="s">
        <v>298</v>
      </c>
      <c r="F163" s="35" t="n">
        <v>240</v>
      </c>
      <c r="G163" s="36" t="n">
        <v>40</v>
      </c>
      <c r="H163" s="36" t="n">
        <v>40</v>
      </c>
      <c r="I163" s="36" t="n">
        <v>40</v>
      </c>
      <c r="J163" s="37" t="n"/>
    </row>
    <row outlineLevel="0" r="164">
      <c r="A164" s="27" t="s">
        <v>301</v>
      </c>
      <c r="B164" s="49" t="s">
        <v>302</v>
      </c>
      <c r="C164" s="29" t="n">
        <v>895</v>
      </c>
      <c r="D164" s="24" t="s">
        <v>303</v>
      </c>
      <c r="E164" s="34" t="n"/>
      <c r="F164" s="35" t="n"/>
      <c r="G164" s="25" t="n">
        <f aca="false" ca="false" dt2D="false" dtr="false" t="normal">G165</f>
        <v>1020</v>
      </c>
      <c r="H164" s="25" t="n">
        <f aca="false" ca="false" dt2D="false" dtr="false" t="normal">H165</f>
        <v>1050</v>
      </c>
      <c r="I164" s="25" t="n">
        <f aca="false" ca="false" dt2D="false" dtr="false" t="normal">I165</f>
        <v>1050</v>
      </c>
    </row>
    <row customFormat="true" ht="12.75" outlineLevel="0" r="165" s="21">
      <c r="A165" s="27" t="s">
        <v>304</v>
      </c>
      <c r="B165" s="28" t="s">
        <v>305</v>
      </c>
      <c r="C165" s="29" t="n">
        <v>895</v>
      </c>
      <c r="D165" s="24" t="s">
        <v>306</v>
      </c>
      <c r="E165" s="24" t="n"/>
      <c r="F165" s="23" t="n"/>
      <c r="G165" s="25" t="n">
        <f aca="false" ca="false" dt2D="false" dtr="false" t="normal">G166</f>
        <v>1020</v>
      </c>
      <c r="H165" s="25" t="n">
        <f aca="false" ca="false" dt2D="false" dtr="false" t="normal">H166</f>
        <v>1050</v>
      </c>
      <c r="I165" s="25" t="n">
        <f aca="false" ca="false" dt2D="false" dtr="false" t="normal">I166</f>
        <v>1050</v>
      </c>
    </row>
    <row ht="38.25" outlineLevel="0" r="166">
      <c r="A166" s="31" t="s">
        <v>307</v>
      </c>
      <c r="B166" s="41" t="s">
        <v>308</v>
      </c>
      <c r="C166" s="33" t="n">
        <v>895</v>
      </c>
      <c r="D166" s="34" t="s">
        <v>306</v>
      </c>
      <c r="E166" s="34" t="s">
        <v>309</v>
      </c>
      <c r="F166" s="35" t="n"/>
      <c r="G166" s="36" t="n">
        <f aca="false" ca="false" dt2D="false" dtr="false" t="normal">G167</f>
        <v>1020</v>
      </c>
      <c r="H166" s="36" t="n">
        <f aca="false" ca="false" dt2D="false" dtr="false" t="normal">H167</f>
        <v>1050</v>
      </c>
      <c r="I166" s="36" t="n">
        <f aca="false" ca="false" dt2D="false" dtr="false" t="normal">I167</f>
        <v>1050</v>
      </c>
    </row>
    <row ht="25.5" outlineLevel="0" r="167">
      <c r="A167" s="31" t="s">
        <v>310</v>
      </c>
      <c r="B167" s="32" t="s">
        <v>39</v>
      </c>
      <c r="C167" s="33" t="n">
        <v>895</v>
      </c>
      <c r="D167" s="34" t="s">
        <v>306</v>
      </c>
      <c r="E167" s="34" t="s">
        <v>309</v>
      </c>
      <c r="F167" s="35" t="n">
        <v>200</v>
      </c>
      <c r="G167" s="36" t="n">
        <f aca="false" ca="false" dt2D="false" dtr="false" t="normal">G168</f>
        <v>1020</v>
      </c>
      <c r="H167" s="36" t="n">
        <f aca="false" ca="false" dt2D="false" dtr="false" t="normal">H168</f>
        <v>1050</v>
      </c>
      <c r="I167" s="36" t="n">
        <f aca="false" ca="false" dt2D="false" dtr="false" t="normal">I168</f>
        <v>1050</v>
      </c>
    </row>
    <row ht="25.5" outlineLevel="0" r="168">
      <c r="A168" s="27" t="s">
        <v>311</v>
      </c>
      <c r="B168" s="41" t="s">
        <v>41</v>
      </c>
      <c r="C168" s="33" t="n">
        <v>895</v>
      </c>
      <c r="D168" s="34" t="s">
        <v>306</v>
      </c>
      <c r="E168" s="34" t="s">
        <v>309</v>
      </c>
      <c r="F168" s="35" t="n">
        <v>240</v>
      </c>
      <c r="G168" s="36" t="n">
        <v>1020</v>
      </c>
      <c r="H168" s="36" t="n">
        <v>1050</v>
      </c>
      <c r="I168" s="36" t="n">
        <v>1050</v>
      </c>
    </row>
    <row outlineLevel="0" r="169">
      <c r="A169" s="27" t="s">
        <v>312</v>
      </c>
      <c r="B169" s="43" t="s">
        <v>313</v>
      </c>
      <c r="C169" s="29" t="n">
        <v>895</v>
      </c>
      <c r="D169" s="24" t="s">
        <v>314</v>
      </c>
      <c r="E169" s="34" t="n"/>
      <c r="F169" s="35" t="n"/>
      <c r="G169" s="25" t="n">
        <f aca="false" ca="false" dt2D="false" dtr="false" t="normal">G170</f>
        <v>600</v>
      </c>
      <c r="H169" s="25" t="n">
        <v>650</v>
      </c>
      <c r="I169" s="25" t="n">
        <f aca="false" ca="false" dt2D="false" dtr="false" t="normal">I170</f>
        <v>670</v>
      </c>
    </row>
    <row outlineLevel="0" r="170">
      <c r="A170" s="27" t="s">
        <v>315</v>
      </c>
      <c r="B170" s="28" t="s">
        <v>316</v>
      </c>
      <c r="C170" s="29" t="n">
        <v>895</v>
      </c>
      <c r="D170" s="24" t="s">
        <v>317</v>
      </c>
      <c r="E170" s="24" t="n"/>
      <c r="F170" s="23" t="n"/>
      <c r="G170" s="25" t="n">
        <f aca="false" ca="false" dt2D="false" dtr="false" t="normal">G171</f>
        <v>600</v>
      </c>
      <c r="H170" s="25" t="n">
        <v>650</v>
      </c>
      <c r="I170" s="25" t="n">
        <f aca="false" ca="false" dt2D="false" dtr="false" t="normal">I171</f>
        <v>670</v>
      </c>
    </row>
    <row ht="25.5" outlineLevel="0" r="171">
      <c r="A171" s="31" t="s">
        <v>318</v>
      </c>
      <c r="B171" s="41" t="s">
        <v>319</v>
      </c>
      <c r="C171" s="33" t="n">
        <v>895</v>
      </c>
      <c r="D171" s="34" t="s">
        <v>317</v>
      </c>
      <c r="E171" s="34" t="s">
        <v>320</v>
      </c>
      <c r="F171" s="35" t="n"/>
      <c r="G171" s="36" t="n">
        <f aca="false" ca="false" dt2D="false" dtr="false" t="normal">G173</f>
        <v>600</v>
      </c>
      <c r="H171" s="36" t="n">
        <v>650</v>
      </c>
      <c r="I171" s="36" t="n">
        <v>670</v>
      </c>
    </row>
    <row ht="25.5" outlineLevel="0" r="172">
      <c r="A172" s="31" t="s">
        <v>321</v>
      </c>
      <c r="B172" s="32" t="s">
        <v>39</v>
      </c>
      <c r="C172" s="33" t="n">
        <v>895</v>
      </c>
      <c r="D172" s="34" t="s">
        <v>317</v>
      </c>
      <c r="E172" s="34" t="s">
        <v>320</v>
      </c>
      <c r="F172" s="35" t="n">
        <v>200</v>
      </c>
      <c r="G172" s="36" t="n">
        <f aca="false" ca="false" dt2D="false" dtr="false" t="normal">G173</f>
        <v>600</v>
      </c>
      <c r="H172" s="36" t="n">
        <v>650</v>
      </c>
      <c r="I172" s="36" t="n">
        <v>670</v>
      </c>
    </row>
    <row ht="25.5" outlineLevel="0" r="173">
      <c r="A173" s="31" t="s">
        <v>322</v>
      </c>
      <c r="B173" s="41" t="s">
        <v>41</v>
      </c>
      <c r="C173" s="33" t="n">
        <v>895</v>
      </c>
      <c r="D173" s="34" t="s">
        <v>317</v>
      </c>
      <c r="E173" s="34" t="s">
        <v>320</v>
      </c>
      <c r="F173" s="35" t="n">
        <v>240</v>
      </c>
      <c r="G173" s="36" t="n">
        <v>600</v>
      </c>
      <c r="H173" s="36" t="n">
        <v>650</v>
      </c>
      <c r="I173" s="36" t="n">
        <v>670</v>
      </c>
    </row>
    <row outlineLevel="0" r="174">
      <c r="A174" s="31" t="n"/>
      <c r="B174" s="28" t="s">
        <v>323</v>
      </c>
      <c r="C174" s="33" t="n"/>
      <c r="D174" s="53" t="n"/>
      <c r="E174" s="33" t="n"/>
      <c r="F174" s="35" t="n"/>
      <c r="G174" s="25" t="n">
        <f aca="false" ca="false" dt2D="false" dtr="false" t="normal">SUM(G9+G29)</f>
        <v>78088.7</v>
      </c>
      <c r="H174" s="25" t="n">
        <f aca="false" ca="false" dt2D="false" dtr="false" t="normal">SUM(H9+H29)</f>
        <v>79342.8</v>
      </c>
      <c r="I174" s="25" t="n">
        <f aca="false" ca="false" dt2D="false" dtr="false" t="normal">SUM(I9+I29)</f>
        <v>80440.40000000001</v>
      </c>
      <c r="J174" s="25" t="n">
        <f aca="false" ca="false" dt2D="false" dtr="false" t="normal">SUM(J10+J29)</f>
        <v>0</v>
      </c>
      <c r="K174" s="25" t="n">
        <f aca="false" ca="false" dt2D="false" dtr="false" t="normal">SUM(K10+K29)</f>
        <v>0</v>
      </c>
      <c r="L174" s="25" t="n">
        <f aca="false" ca="false" dt2D="false" dtr="false" t="normal">SUM(L10+L29)</f>
        <v>0</v>
      </c>
      <c r="M174" s="25" t="n">
        <f aca="false" ca="false" dt2D="false" dtr="false" t="normal">SUM(M10+M29)</f>
        <v>0</v>
      </c>
      <c r="N174" s="25" t="n">
        <f aca="false" ca="false" dt2D="false" dtr="false" t="normal">SUM(N10+N29)</f>
        <v>0</v>
      </c>
      <c r="O174" s="25" t="n">
        <f aca="false" ca="false" dt2D="false" dtr="false" t="normal">SUM(O10+O29)</f>
        <v>0</v>
      </c>
      <c r="P174" s="25" t="n">
        <f aca="false" ca="false" dt2D="false" dtr="false" t="normal">SUM(P10+P29)</f>
        <v>0</v>
      </c>
      <c r="Q174" s="25" t="n">
        <f aca="false" ca="false" dt2D="false" dtr="false" t="normal">SUM(Q10+Q29)</f>
        <v>0</v>
      </c>
      <c r="R174" s="25" t="n">
        <f aca="false" ca="false" dt2D="false" dtr="false" t="normal">SUM(R10+R29)</f>
        <v>0</v>
      </c>
      <c r="S174" s="25" t="n">
        <f aca="false" ca="false" dt2D="false" dtr="false" t="normal">SUM(S10+S29)</f>
        <v>0</v>
      </c>
    </row>
    <row outlineLevel="0" r="175">
      <c r="A175" s="31" t="n"/>
      <c r="B175" s="28" t="s">
        <v>324</v>
      </c>
      <c r="C175" s="33" t="n"/>
      <c r="D175" s="53" t="n"/>
      <c r="E175" s="33" t="n"/>
      <c r="F175" s="35" t="n"/>
      <c r="G175" s="25" t="n"/>
      <c r="H175" s="25" t="n">
        <v>1979.4</v>
      </c>
      <c r="I175" s="25" t="n">
        <v>4116.2</v>
      </c>
    </row>
    <row customFormat="true" ht="12.75" outlineLevel="0" r="176" s="21">
      <c r="A176" s="31" t="n"/>
      <c r="B176" s="28" t="s">
        <v>325</v>
      </c>
      <c r="C176" s="29" t="n"/>
      <c r="D176" s="24" t="n"/>
      <c r="E176" s="24" t="n"/>
      <c r="F176" s="23" t="n"/>
      <c r="G176" s="25" t="n">
        <f aca="false" ca="false" dt2D="false" dtr="false" t="normal">SUM(G174+G175)</f>
        <v>78088.7</v>
      </c>
      <c r="H176" s="25" t="n">
        <f aca="false" ca="false" dt2D="false" dtr="false" t="normal">SUM(H174+H175)</f>
        <v>81322.2</v>
      </c>
      <c r="I176" s="25" t="n">
        <f aca="false" ca="false" dt2D="false" dtr="false" t="normal">SUM(I174+I175)</f>
        <v>84556.6</v>
      </c>
    </row>
    <row outlineLevel="0" r="177">
      <c r="G177" s="2" t="n"/>
      <c r="H177" s="54" t="n"/>
      <c r="I177" s="54" t="n"/>
    </row>
    <row outlineLevel="0" r="178">
      <c r="H178" s="2" t="n"/>
      <c r="I178" s="4" t="n"/>
    </row>
    <row outlineLevel="0" r="179">
      <c r="G179" s="2" t="n"/>
      <c r="H179" s="2" t="n"/>
      <c r="I179" s="4" t="n"/>
    </row>
    <row outlineLevel="0" r="181">
      <c r="H181" s="2" t="n"/>
      <c r="I181" s="4" t="n"/>
    </row>
    <row outlineLevel="0" r="182">
      <c r="H182" s="54" t="n"/>
      <c r="I182" s="54" t="n"/>
    </row>
    <row outlineLevel="0" r="186">
      <c r="G186" s="2" t="n"/>
      <c r="H186" s="2" t="n"/>
      <c r="I186" s="4" t="n"/>
    </row>
    <row outlineLevel="0" r="189">
      <c r="G189" s="54" t="n"/>
      <c r="H189" s="54" t="n"/>
      <c r="I189" s="4" t="n"/>
    </row>
  </sheetData>
  <autoFilter ref="C8:G177"/>
  <mergeCells count="5">
    <mergeCell ref="B1:I1"/>
    <mergeCell ref="B5:F5"/>
    <mergeCell ref="B4:I4"/>
    <mergeCell ref="B6:I6"/>
    <mergeCell ref="A2:I3"/>
  </mergeCells>
  <pageMargins bottom="0.551181077957153" footer="0.15748031437397" header="0.15748031437397" left="0.393700778484344" right="0.15748031437397" top="0.551181077957153"/>
  <pageSetup fitToHeight="4" fitToWidth="1" orientation="portrait" paperHeight="297mm" paperSize="9" paperWidth="210mm" scale="100"/>
  <rowBreaks count="4" manualBreakCount="4">
    <brk id="36" man="true" max="16383"/>
    <brk id="74" man="true" max="16383"/>
    <brk id="114" man="true" max="16383"/>
    <brk id="156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14062514009074" defaultRowHeight="12.75" zeroHeight="false"/>
  <sheetData/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2023-12-25T12:17:41Z</dcterms:modified>
</cp:coreProperties>
</file>